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3支部\"/>
    </mc:Choice>
  </mc:AlternateContent>
  <workbookProtection workbookAlgorithmName="SHA-512" workbookHashValue="zQJA7IULdIOlN5P2I99R7X2iFIadwfKpAM4c5vlNlqntOx4Q1P5F1H806FG10Fyi4CIVbrM7lnr9RSA6Sho17g==" workbookSaltValue="u1z5b1yWXmhhxp5Ay16OLg==" workbookSpinCount="100000" lockStructure="1"/>
  <bookViews>
    <workbookView xWindow="0" yWindow="0" windowWidth="20490" windowHeight="7770" firstSheet="5" activeTab="5"/>
  </bookViews>
  <sheets>
    <sheet name="男子登録情報" sheetId="4" state="veryHidden" r:id="rId1"/>
    <sheet name="女子登録情報" sheetId="5" state="veryHidden" r:id="rId2"/>
    <sheet name="団体情報" sheetId="6" state="veryHidden" r:id="rId3"/>
    <sheet name="男子種目情報" sheetId="7" state="veryHidden" r:id="rId4"/>
    <sheet name="女子種目情報" sheetId="8" state="veryHidden" r:id="rId5"/>
    <sheet name="申込書" sheetId="1" r:id="rId6"/>
    <sheet name="種目別申込一覧表（男子）" sheetId="3" r:id="rId7"/>
    <sheet name="種目別申込一覧表（女子）" sheetId="9" r:id="rId8"/>
    <sheet name="申込人数確認表" sheetId="2" r:id="rId9"/>
    <sheet name="分担金" sheetId="11" state="hidden" r:id="rId10"/>
    <sheet name="master男子" sheetId="15" state="hidden" r:id="rId11"/>
    <sheet name="master女子" sheetId="14" state="hidden" r:id="rId12"/>
    <sheet name="登録情報(男子) " sheetId="12" state="hidden" r:id="rId13"/>
    <sheet name="登録情報(女子)" sheetId="13" state="hidden" r:id="rId14"/>
  </sheets>
  <externalReferences>
    <externalReference r:id="rId15"/>
    <externalReference r:id="rId16"/>
  </externalReferences>
  <definedNames>
    <definedName name="_xlnm._FilterDatabase" localSheetId="9" hidden="1">分担金!$A$1:$B$71</definedName>
    <definedName name="_xlnm.Print_Area" localSheetId="7">'種目別申込一覧表（女子）'!$B$1:$T$40</definedName>
    <definedName name="_xlnm.Print_Area" localSheetId="6">'種目別申込一覧表（男子）'!$B$1:$T$40</definedName>
    <definedName name="_xlnm.Print_Area" localSheetId="5">申込書!$B$1:$D$13</definedName>
    <definedName name="_xlnm.Print_Area" localSheetId="8">申込人数確認表!$A$1:$H$28</definedName>
    <definedName name="_xlnm.Print_Titles" localSheetId="7">'種目別申込一覧表（女子）'!$1:$7</definedName>
    <definedName name="_xlnm.Print_Titles" localSheetId="6">'種目別申込一覧表（男子）'!$1:$7</definedName>
    <definedName name="RECファイル名">INDIRECT([1]ｺｰﾄﾞ!$N$1)</definedName>
    <definedName name="女子リレー種目リスト">INDIRECT([1]ｺｰﾄﾞ!$K$1)</definedName>
    <definedName name="女子一般種目リスト">INDIRECT([1]ｺｰﾄﾞ!$H$1)</definedName>
    <definedName name="設定フォルダ">INDIRECT([1]ｺｰﾄﾞ!$P$1)</definedName>
    <definedName name="選手リスト">INDIRECT('[2]02_出場選手'!$V$7)</definedName>
    <definedName name="全種別リスト">INDIRECT([1]ｺｰﾄﾞ!$E$1)</definedName>
    <definedName name="全種目リスト">INDIRECT([1]ｺｰﾄﾞ!$B$1)</definedName>
    <definedName name="男子リレー種目リスト">INDIRECT([1]ｺｰﾄﾞ!$J$1)</definedName>
    <definedName name="男子一般種目リスト">INDIRECT([1]ｺｰﾄﾞ!$G$1)</definedName>
  </definedNames>
  <calcPr calcId="162913"/>
</workbook>
</file>

<file path=xl/calcChain.xml><?xml version="1.0" encoding="utf-8"?>
<calcChain xmlns="http://schemas.openxmlformats.org/spreadsheetml/2006/main">
  <c r="R5" i="14" l="1"/>
  <c r="S5" i="14"/>
  <c r="R6" i="14"/>
  <c r="S6" i="14"/>
  <c r="R7" i="14"/>
  <c r="S7" i="14"/>
  <c r="R8" i="14"/>
  <c r="S8" i="14"/>
  <c r="R9" i="14"/>
  <c r="T9" i="14" s="1"/>
  <c r="C9" i="14" s="1"/>
  <c r="S9" i="14"/>
  <c r="R10" i="14"/>
  <c r="S10" i="14"/>
  <c r="T10" i="14" s="1"/>
  <c r="C10" i="14" s="1"/>
  <c r="R11" i="14"/>
  <c r="T11" i="14" s="1"/>
  <c r="C11" i="14" s="1"/>
  <c r="S11" i="14"/>
  <c r="R12" i="14"/>
  <c r="S12" i="14"/>
  <c r="R13" i="14"/>
  <c r="T13" i="14" s="1"/>
  <c r="C13" i="14" s="1"/>
  <c r="S13" i="14"/>
  <c r="R14" i="14"/>
  <c r="S14" i="14"/>
  <c r="R15" i="14"/>
  <c r="S15" i="14"/>
  <c r="R16" i="14"/>
  <c r="S16" i="14"/>
  <c r="R17" i="14"/>
  <c r="T17" i="14" s="1"/>
  <c r="C17" i="14" s="1"/>
  <c r="S17" i="14"/>
  <c r="R18" i="14"/>
  <c r="S18" i="14"/>
  <c r="R19" i="14"/>
  <c r="S19" i="14"/>
  <c r="R20" i="14"/>
  <c r="S20" i="14"/>
  <c r="R21" i="14"/>
  <c r="S21" i="14"/>
  <c r="R22" i="14"/>
  <c r="S22" i="14"/>
  <c r="R23" i="14"/>
  <c r="S23" i="14"/>
  <c r="R24" i="14"/>
  <c r="S24" i="14"/>
  <c r="R25" i="14"/>
  <c r="S25" i="14"/>
  <c r="R26" i="14"/>
  <c r="S26" i="14"/>
  <c r="R27" i="14"/>
  <c r="T27" i="14" s="1"/>
  <c r="C27" i="14" s="1"/>
  <c r="S27" i="14"/>
  <c r="R28" i="14"/>
  <c r="S28" i="14"/>
  <c r="R29" i="14"/>
  <c r="T29" i="14" s="1"/>
  <c r="C29" i="14" s="1"/>
  <c r="S29" i="14"/>
  <c r="R30" i="14"/>
  <c r="S30" i="14"/>
  <c r="R31" i="14"/>
  <c r="S31" i="14"/>
  <c r="R32" i="14"/>
  <c r="S32" i="14"/>
  <c r="R33" i="14"/>
  <c r="T33" i="14" s="1"/>
  <c r="C33" i="14" s="1"/>
  <c r="S33" i="14"/>
  <c r="R34" i="14"/>
  <c r="S34" i="14"/>
  <c r="T34" i="14" s="1"/>
  <c r="C34" i="14" s="1"/>
  <c r="R35" i="14"/>
  <c r="T35" i="14" s="1"/>
  <c r="C35" i="14" s="1"/>
  <c r="S35" i="14"/>
  <c r="R36" i="14"/>
  <c r="S36" i="14"/>
  <c r="R37" i="14"/>
  <c r="T37" i="14" s="1"/>
  <c r="C37" i="14" s="1"/>
  <c r="S37" i="14"/>
  <c r="R38" i="14"/>
  <c r="S38" i="14"/>
  <c r="R39" i="14"/>
  <c r="S39" i="14"/>
  <c r="R40" i="14"/>
  <c r="S40" i="14"/>
  <c r="R41" i="14"/>
  <c r="T41" i="14" s="1"/>
  <c r="C41" i="14" s="1"/>
  <c r="S41" i="14"/>
  <c r="R42" i="14"/>
  <c r="S42" i="14"/>
  <c r="R43" i="14"/>
  <c r="T43" i="14" s="1"/>
  <c r="C43" i="14" s="1"/>
  <c r="S43" i="14"/>
  <c r="R44" i="14"/>
  <c r="T44" i="14" s="1"/>
  <c r="C44" i="14" s="1"/>
  <c r="S44" i="14"/>
  <c r="R45" i="14"/>
  <c r="T45" i="14" s="1"/>
  <c r="C45" i="14" s="1"/>
  <c r="S45" i="14"/>
  <c r="R46" i="14"/>
  <c r="T46" i="14" s="1"/>
  <c r="C46" i="14" s="1"/>
  <c r="S46" i="14"/>
  <c r="R47" i="14"/>
  <c r="S47" i="14"/>
  <c r="R48" i="14"/>
  <c r="T48" i="14" s="1"/>
  <c r="C48" i="14" s="1"/>
  <c r="S48" i="14"/>
  <c r="R49" i="14"/>
  <c r="T49" i="14" s="1"/>
  <c r="C49" i="14" s="1"/>
  <c r="S49" i="14"/>
  <c r="R50" i="14"/>
  <c r="T50" i="14" s="1"/>
  <c r="C50" i="14" s="1"/>
  <c r="S50" i="14"/>
  <c r="R51" i="14"/>
  <c r="S51" i="14"/>
  <c r="R52" i="14"/>
  <c r="S52" i="14"/>
  <c r="R53" i="14"/>
  <c r="S53" i="14"/>
  <c r="R54" i="14"/>
  <c r="S54" i="14"/>
  <c r="R55" i="14"/>
  <c r="S55" i="14"/>
  <c r="R56" i="14"/>
  <c r="S56" i="14"/>
  <c r="R57" i="14"/>
  <c r="S57" i="14"/>
  <c r="R58" i="14"/>
  <c r="T58" i="14" s="1"/>
  <c r="C58" i="14" s="1"/>
  <c r="S58" i="14"/>
  <c r="R59" i="14"/>
  <c r="S59" i="14"/>
  <c r="R60" i="14"/>
  <c r="S60" i="14"/>
  <c r="R61" i="14"/>
  <c r="S61" i="14"/>
  <c r="R62" i="14"/>
  <c r="S62" i="14"/>
  <c r="R63" i="14"/>
  <c r="S63" i="14"/>
  <c r="R64" i="14"/>
  <c r="S64" i="14"/>
  <c r="R65" i="14"/>
  <c r="S65" i="14"/>
  <c r="R66" i="14"/>
  <c r="S66" i="14"/>
  <c r="T66" i="14" s="1"/>
  <c r="C66" i="14" s="1"/>
  <c r="R67" i="14"/>
  <c r="S67" i="14"/>
  <c r="T1" i="14"/>
  <c r="T1" i="15"/>
  <c r="T65" i="14" l="1"/>
  <c r="C65" i="14" s="1"/>
  <c r="T61" i="14"/>
  <c r="C61" i="14" s="1"/>
  <c r="T59" i="14"/>
  <c r="C59" i="14" s="1"/>
  <c r="T55" i="14"/>
  <c r="C55" i="14" s="1"/>
  <c r="T32" i="14"/>
  <c r="C32" i="14" s="1"/>
  <c r="T30" i="14"/>
  <c r="C30" i="14" s="1"/>
  <c r="T28" i="14"/>
  <c r="C28" i="14" s="1"/>
  <c r="T26" i="14"/>
  <c r="C26" i="14" s="1"/>
  <c r="T24" i="14"/>
  <c r="C24" i="14" s="1"/>
  <c r="T22" i="14"/>
  <c r="C22" i="14" s="1"/>
  <c r="T20" i="14"/>
  <c r="C20" i="14" s="1"/>
  <c r="T18" i="14"/>
  <c r="C18" i="14" s="1"/>
  <c r="T14" i="14"/>
  <c r="C14" i="14" s="1"/>
  <c r="T12" i="14"/>
  <c r="C12" i="14" s="1"/>
  <c r="T23" i="14"/>
  <c r="C23" i="14" s="1"/>
  <c r="T64" i="14"/>
  <c r="C64" i="14" s="1"/>
  <c r="T62" i="14"/>
  <c r="C62" i="14" s="1"/>
  <c r="T42" i="14"/>
  <c r="C42" i="14" s="1"/>
  <c r="T5" i="14"/>
  <c r="C5" i="14" s="1"/>
  <c r="T57" i="14"/>
  <c r="C57" i="14" s="1"/>
  <c r="T53" i="14"/>
  <c r="C53" i="14" s="1"/>
  <c r="T51" i="14"/>
  <c r="C51" i="14" s="1"/>
  <c r="T47" i="14"/>
  <c r="C47" i="14" s="1"/>
  <c r="T40" i="14"/>
  <c r="C40" i="14" s="1"/>
  <c r="T38" i="14"/>
  <c r="C38" i="14" s="1"/>
  <c r="T36" i="14"/>
  <c r="C36" i="14" s="1"/>
  <c r="T25" i="14"/>
  <c r="C25" i="14" s="1"/>
  <c r="T21" i="14"/>
  <c r="C21" i="14" s="1"/>
  <c r="T19" i="14"/>
  <c r="C19" i="14" s="1"/>
  <c r="T15" i="14"/>
  <c r="C15" i="14" s="1"/>
  <c r="T8" i="14"/>
  <c r="C8" i="14" s="1"/>
  <c r="T6" i="14"/>
  <c r="C6" i="14" s="1"/>
  <c r="T60" i="14"/>
  <c r="C60" i="14" s="1"/>
  <c r="T39" i="14"/>
  <c r="C39" i="14" s="1"/>
  <c r="T7" i="14"/>
  <c r="C7" i="14" s="1"/>
  <c r="T67" i="14"/>
  <c r="C67" i="14" s="1"/>
  <c r="T63" i="14"/>
  <c r="C63" i="14" s="1"/>
  <c r="T56" i="14"/>
  <c r="C56" i="14" s="1"/>
  <c r="T54" i="14"/>
  <c r="C54" i="14" s="1"/>
  <c r="T52" i="14"/>
  <c r="C52" i="14" s="1"/>
  <c r="T31" i="14"/>
  <c r="C31" i="14" s="1"/>
  <c r="T16" i="14"/>
  <c r="C16" i="14" s="1"/>
  <c r="L3" i="9"/>
  <c r="I3" i="9"/>
  <c r="D25" i="2"/>
  <c r="D24" i="2"/>
  <c r="D23" i="2"/>
  <c r="D22" i="2"/>
  <c r="D21" i="2"/>
  <c r="D20" i="2"/>
  <c r="D19" i="2"/>
  <c r="D18" i="2"/>
  <c r="D17" i="2"/>
  <c r="D16" i="2"/>
  <c r="D15" i="2"/>
  <c r="I67" i="14"/>
  <c r="L67" i="14" s="1"/>
  <c r="I66" i="14"/>
  <c r="F66" i="14" s="1"/>
  <c r="I65" i="14"/>
  <c r="K65" i="14" s="1"/>
  <c r="I64" i="14"/>
  <c r="L64" i="14" s="1"/>
  <c r="I63" i="14"/>
  <c r="F63" i="14" s="1"/>
  <c r="I62" i="14"/>
  <c r="K62" i="14" s="1"/>
  <c r="I61" i="14"/>
  <c r="F61" i="14" s="1"/>
  <c r="I60" i="14"/>
  <c r="L60" i="14" s="1"/>
  <c r="I59" i="14"/>
  <c r="F59" i="14" s="1"/>
  <c r="I58" i="14"/>
  <c r="L58" i="14" s="1"/>
  <c r="I57" i="14"/>
  <c r="F57" i="14" s="1"/>
  <c r="I56" i="14"/>
  <c r="K56" i="14" s="1"/>
  <c r="I67" i="15"/>
  <c r="I66" i="15"/>
  <c r="I65" i="15"/>
  <c r="F65" i="15" s="1"/>
  <c r="I64" i="15"/>
  <c r="L64" i="15" s="1"/>
  <c r="I63" i="15"/>
  <c r="I62" i="15"/>
  <c r="F62" i="15" s="1"/>
  <c r="I61" i="15"/>
  <c r="K61" i="15" s="1"/>
  <c r="I60" i="15"/>
  <c r="I59" i="15"/>
  <c r="I58" i="15"/>
  <c r="F58" i="15" s="1"/>
  <c r="I57" i="15"/>
  <c r="I56" i="15"/>
  <c r="E56" i="15" l="1"/>
  <c r="R56" i="15"/>
  <c r="S56" i="15"/>
  <c r="F60" i="15"/>
  <c r="R60" i="15"/>
  <c r="S60" i="15"/>
  <c r="K66" i="15"/>
  <c r="R66" i="15"/>
  <c r="T66" i="15" s="1"/>
  <c r="C66" i="15" s="1"/>
  <c r="S66" i="15"/>
  <c r="F66" i="15"/>
  <c r="L66" i="15"/>
  <c r="E65" i="15"/>
  <c r="R65" i="15"/>
  <c r="S65" i="15"/>
  <c r="K64" i="15"/>
  <c r="M64" i="15" s="1"/>
  <c r="B64" i="15" s="1"/>
  <c r="R64" i="15"/>
  <c r="S64" i="15"/>
  <c r="F64" i="15"/>
  <c r="E63" i="15"/>
  <c r="R63" i="15"/>
  <c r="S63" i="15"/>
  <c r="L62" i="15"/>
  <c r="R62" i="15"/>
  <c r="S62" i="15"/>
  <c r="E61" i="15"/>
  <c r="R61" i="15"/>
  <c r="S61" i="15"/>
  <c r="F61" i="15"/>
  <c r="L59" i="15"/>
  <c r="R59" i="15"/>
  <c r="S59" i="15"/>
  <c r="K58" i="15"/>
  <c r="R58" i="15"/>
  <c r="S58" i="15"/>
  <c r="L58" i="15"/>
  <c r="E57" i="15"/>
  <c r="R57" i="15"/>
  <c r="S57" i="15"/>
  <c r="T57" i="15" s="1"/>
  <c r="C57" i="15" s="1"/>
  <c r="F57" i="15"/>
  <c r="A63" i="14"/>
  <c r="L67" i="15"/>
  <c r="R67" i="15"/>
  <c r="S67" i="15"/>
  <c r="A57" i="15"/>
  <c r="A58" i="15"/>
  <c r="A59" i="15"/>
  <c r="A61" i="15"/>
  <c r="A62" i="15"/>
  <c r="A63" i="15"/>
  <c r="A64" i="15"/>
  <c r="A65" i="15"/>
  <c r="A66" i="15"/>
  <c r="K57" i="15"/>
  <c r="L61" i="15"/>
  <c r="M61" i="15" s="1"/>
  <c r="B61" i="15" s="1"/>
  <c r="K63" i="15"/>
  <c r="K65" i="15"/>
  <c r="A65" i="14"/>
  <c r="F59" i="15"/>
  <c r="L57" i="15"/>
  <c r="M57" i="15" s="1"/>
  <c r="B57" i="15" s="1"/>
  <c r="K59" i="15"/>
  <c r="M59" i="15" s="1"/>
  <c r="B59" i="15" s="1"/>
  <c r="K62" i="15"/>
  <c r="M62" i="15" s="1"/>
  <c r="B62" i="15" s="1"/>
  <c r="L63" i="15"/>
  <c r="L65" i="15"/>
  <c r="A59" i="14"/>
  <c r="K63" i="14"/>
  <c r="F63" i="15"/>
  <c r="E58" i="15"/>
  <c r="E59" i="15"/>
  <c r="E62" i="15"/>
  <c r="E64" i="15"/>
  <c r="E66" i="15"/>
  <c r="A61" i="14"/>
  <c r="K59" i="14"/>
  <c r="K66" i="14"/>
  <c r="A58" i="14"/>
  <c r="A62" i="14"/>
  <c r="L59" i="14"/>
  <c r="A66" i="14"/>
  <c r="L62" i="14"/>
  <c r="M62" i="14" s="1"/>
  <c r="B62" i="14" s="1"/>
  <c r="L65" i="14"/>
  <c r="M65" i="14" s="1"/>
  <c r="B65" i="14" s="1"/>
  <c r="A57" i="14"/>
  <c r="K57" i="14"/>
  <c r="L57" i="14"/>
  <c r="E57" i="14"/>
  <c r="E58" i="14"/>
  <c r="E59" i="14"/>
  <c r="E60" i="14"/>
  <c r="E61" i="14"/>
  <c r="E62" i="14"/>
  <c r="E63" i="14"/>
  <c r="E65" i="14"/>
  <c r="E66" i="14"/>
  <c r="K58" i="14"/>
  <c r="M58" i="14" s="1"/>
  <c r="B58" i="14" s="1"/>
  <c r="K60" i="14"/>
  <c r="M60" i="14" s="1"/>
  <c r="B60" i="14" s="1"/>
  <c r="L61" i="14"/>
  <c r="L63" i="14"/>
  <c r="M63" i="14" s="1"/>
  <c r="B63" i="14" s="1"/>
  <c r="L66" i="14"/>
  <c r="A60" i="14"/>
  <c r="K61" i="14"/>
  <c r="M61" i="14" s="1"/>
  <c r="B61" i="14" s="1"/>
  <c r="F58" i="14"/>
  <c r="F60" i="14"/>
  <c r="F62" i="14"/>
  <c r="F65" i="14"/>
  <c r="E64" i="14"/>
  <c r="F64" i="14"/>
  <c r="K64" i="14"/>
  <c r="M64" i="14" s="1"/>
  <c r="B64" i="14" s="1"/>
  <c r="A64" i="14"/>
  <c r="F56" i="14"/>
  <c r="L56" i="14"/>
  <c r="M56" i="14" s="1"/>
  <c r="B56" i="14" s="1"/>
  <c r="E56" i="14"/>
  <c r="A60" i="15"/>
  <c r="K60" i="15"/>
  <c r="L60" i="15"/>
  <c r="E60" i="15"/>
  <c r="F56" i="15"/>
  <c r="F67" i="14"/>
  <c r="A67" i="14"/>
  <c r="E67" i="14"/>
  <c r="K67" i="14"/>
  <c r="M67" i="14" s="1"/>
  <c r="B67" i="14" s="1"/>
  <c r="A56" i="14"/>
  <c r="E67" i="15"/>
  <c r="F67" i="15"/>
  <c r="K67" i="15"/>
  <c r="M67" i="15" s="1"/>
  <c r="B67" i="15" s="1"/>
  <c r="A67" i="15"/>
  <c r="A56" i="15"/>
  <c r="K56" i="15"/>
  <c r="L56" i="15"/>
  <c r="A2" i="2"/>
  <c r="F50" i="14"/>
  <c r="I47" i="14"/>
  <c r="I48" i="14"/>
  <c r="A48" i="14" s="1"/>
  <c r="K48" i="14"/>
  <c r="I49" i="14"/>
  <c r="E49" i="14" s="1"/>
  <c r="I50" i="14"/>
  <c r="I51" i="14"/>
  <c r="F51" i="14" s="1"/>
  <c r="L51" i="14"/>
  <c r="I52" i="14"/>
  <c r="A52" i="14" s="1"/>
  <c r="I53" i="14"/>
  <c r="E53" i="14" s="1"/>
  <c r="I54" i="14"/>
  <c r="I55" i="14"/>
  <c r="A55" i="14" s="1"/>
  <c r="I36" i="14"/>
  <c r="E36" i="14" s="1"/>
  <c r="I37" i="14"/>
  <c r="K37" i="14"/>
  <c r="L37" i="14"/>
  <c r="I38" i="14"/>
  <c r="I39" i="14"/>
  <c r="A39" i="14" s="1"/>
  <c r="K39" i="14"/>
  <c r="I40" i="14"/>
  <c r="A40" i="14" s="1"/>
  <c r="I41" i="14"/>
  <c r="L41" i="14" s="1"/>
  <c r="I42" i="14"/>
  <c r="I43" i="14"/>
  <c r="F43" i="14" s="1"/>
  <c r="I44" i="14"/>
  <c r="A44" i="14" s="1"/>
  <c r="I45" i="14"/>
  <c r="K45" i="14"/>
  <c r="I46" i="14"/>
  <c r="P36" i="14"/>
  <c r="Q36" i="14" s="1"/>
  <c r="J36" i="14" s="1"/>
  <c r="P37" i="14"/>
  <c r="Q37" i="14" s="1"/>
  <c r="J37" i="14" s="1"/>
  <c r="P38" i="14"/>
  <c r="Q38" i="14" s="1"/>
  <c r="J38" i="14" s="1"/>
  <c r="P39" i="14"/>
  <c r="Q39" i="14" s="1"/>
  <c r="J39" i="14" s="1"/>
  <c r="P40" i="14"/>
  <c r="Q40" i="14"/>
  <c r="J40" i="14" s="1"/>
  <c r="P41" i="14"/>
  <c r="Q41" i="14" s="1"/>
  <c r="J41" i="14" s="1"/>
  <c r="P42" i="14"/>
  <c r="Q42" i="14"/>
  <c r="J42" i="14" s="1"/>
  <c r="P43" i="14"/>
  <c r="Q43" i="14" s="1"/>
  <c r="J43" i="14" s="1"/>
  <c r="P44" i="14"/>
  <c r="Q44" i="14" s="1"/>
  <c r="J44" i="14" s="1"/>
  <c r="P45" i="14"/>
  <c r="Q45" i="14" s="1"/>
  <c r="J45" i="14" s="1"/>
  <c r="P46" i="14"/>
  <c r="Q46" i="14" s="1"/>
  <c r="J46" i="14" s="1"/>
  <c r="P47" i="14"/>
  <c r="Q47" i="14" s="1"/>
  <c r="J47" i="14" s="1"/>
  <c r="P48" i="14"/>
  <c r="Q48" i="14"/>
  <c r="J48" i="14" s="1"/>
  <c r="P49" i="14"/>
  <c r="Q49" i="14" s="1"/>
  <c r="J49" i="14" s="1"/>
  <c r="P50" i="14"/>
  <c r="Q50" i="14"/>
  <c r="J50" i="14" s="1"/>
  <c r="P51" i="14"/>
  <c r="Q51" i="14" s="1"/>
  <c r="J51" i="14" s="1"/>
  <c r="P52" i="14"/>
  <c r="Q52" i="14" s="1"/>
  <c r="J52" i="14" s="1"/>
  <c r="P53" i="14"/>
  <c r="Q53" i="14" s="1"/>
  <c r="J53" i="14" s="1"/>
  <c r="P54" i="14"/>
  <c r="Q54" i="14" s="1"/>
  <c r="J54" i="14" s="1"/>
  <c r="P55" i="14"/>
  <c r="Q55" i="14" s="1"/>
  <c r="J55" i="14" s="1"/>
  <c r="P35" i="14"/>
  <c r="I35" i="14"/>
  <c r="L35" i="14" s="1"/>
  <c r="P3" i="14"/>
  <c r="Q3" i="14" s="1"/>
  <c r="J3" i="14" s="1"/>
  <c r="P4" i="14"/>
  <c r="Q4" i="14" s="1"/>
  <c r="J4" i="14" s="1"/>
  <c r="P5" i="14"/>
  <c r="Q5" i="14" s="1"/>
  <c r="J5" i="14" s="1"/>
  <c r="P6" i="14"/>
  <c r="Q6" i="14" s="1"/>
  <c r="J6" i="14" s="1"/>
  <c r="P7" i="14"/>
  <c r="Q7" i="14" s="1"/>
  <c r="J7" i="14" s="1"/>
  <c r="P8" i="14"/>
  <c r="Q8" i="14" s="1"/>
  <c r="J8" i="14"/>
  <c r="P9" i="14"/>
  <c r="Q9" i="14" s="1"/>
  <c r="J9" i="14" s="1"/>
  <c r="P10" i="14"/>
  <c r="Q10" i="14" s="1"/>
  <c r="J10" i="14" s="1"/>
  <c r="P11" i="14"/>
  <c r="Q11" i="14" s="1"/>
  <c r="J11" i="14" s="1"/>
  <c r="P12" i="14"/>
  <c r="Q12" i="14" s="1"/>
  <c r="J12" i="14" s="1"/>
  <c r="P13" i="14"/>
  <c r="Q13" i="14" s="1"/>
  <c r="J13" i="14" s="1"/>
  <c r="P14" i="14"/>
  <c r="Q14" i="14"/>
  <c r="J14" i="14" s="1"/>
  <c r="P15" i="14"/>
  <c r="Q15" i="14" s="1"/>
  <c r="J15" i="14" s="1"/>
  <c r="P16" i="14"/>
  <c r="Q16" i="14" s="1"/>
  <c r="J16" i="14" s="1"/>
  <c r="P17" i="14"/>
  <c r="Q17" i="14" s="1"/>
  <c r="J17" i="14" s="1"/>
  <c r="P18" i="14"/>
  <c r="Q18" i="14"/>
  <c r="J18" i="14" s="1"/>
  <c r="P19" i="14"/>
  <c r="Q19" i="14" s="1"/>
  <c r="J19" i="14" s="1"/>
  <c r="P20" i="14"/>
  <c r="Q20" i="14"/>
  <c r="J20" i="14" s="1"/>
  <c r="P21" i="14"/>
  <c r="Q21" i="14" s="1"/>
  <c r="J21" i="14" s="1"/>
  <c r="P22" i="14"/>
  <c r="Q22" i="14"/>
  <c r="J22" i="14" s="1"/>
  <c r="P23" i="14"/>
  <c r="Q23" i="14" s="1"/>
  <c r="J23" i="14" s="1"/>
  <c r="P24" i="14"/>
  <c r="Q24" i="14" s="1"/>
  <c r="J24" i="14" s="1"/>
  <c r="P25" i="14"/>
  <c r="Q25" i="14"/>
  <c r="J25" i="14" s="1"/>
  <c r="P26" i="14"/>
  <c r="Q26" i="14" s="1"/>
  <c r="J26" i="14" s="1"/>
  <c r="P27" i="14"/>
  <c r="Q27" i="14" s="1"/>
  <c r="J27" i="14" s="1"/>
  <c r="P28" i="14"/>
  <c r="Q28" i="14" s="1"/>
  <c r="J28" i="14" s="1"/>
  <c r="P29" i="14"/>
  <c r="Q29" i="14" s="1"/>
  <c r="J29" i="14" s="1"/>
  <c r="P30" i="14"/>
  <c r="Q30" i="14" s="1"/>
  <c r="J30" i="14" s="1"/>
  <c r="P31" i="14"/>
  <c r="Q31" i="14" s="1"/>
  <c r="J31" i="14"/>
  <c r="P32" i="14"/>
  <c r="Q32" i="14" s="1"/>
  <c r="J32" i="14" s="1"/>
  <c r="P33" i="14"/>
  <c r="Q33" i="14" s="1"/>
  <c r="J33" i="14" s="1"/>
  <c r="P34" i="14"/>
  <c r="Q34" i="14" s="1"/>
  <c r="J34" i="14" s="1"/>
  <c r="Q35" i="14"/>
  <c r="J35" i="14" s="1"/>
  <c r="I3" i="14"/>
  <c r="I4" i="14"/>
  <c r="L4" i="14"/>
  <c r="I5" i="14"/>
  <c r="A5" i="14" s="1"/>
  <c r="I6" i="14"/>
  <c r="A6" i="14"/>
  <c r="I7" i="14"/>
  <c r="A7" i="14" s="1"/>
  <c r="I8" i="14"/>
  <c r="K8" i="14"/>
  <c r="I9" i="14"/>
  <c r="K9" i="14" s="1"/>
  <c r="I10" i="14"/>
  <c r="I11" i="14"/>
  <c r="K11" i="14" s="1"/>
  <c r="I12" i="14"/>
  <c r="I13" i="14"/>
  <c r="K13" i="14" s="1"/>
  <c r="I14" i="14"/>
  <c r="F14" i="14"/>
  <c r="I15" i="14"/>
  <c r="I16" i="14"/>
  <c r="E16" i="14" s="1"/>
  <c r="L16" i="14"/>
  <c r="I17" i="14"/>
  <c r="K17" i="14" s="1"/>
  <c r="I18" i="14"/>
  <c r="A18" i="14" s="1"/>
  <c r="I19" i="14"/>
  <c r="K19" i="14" s="1"/>
  <c r="I20" i="14"/>
  <c r="L20" i="14" s="1"/>
  <c r="K20" i="14"/>
  <c r="I21" i="14"/>
  <c r="K21" i="14" s="1"/>
  <c r="I22" i="14"/>
  <c r="I23" i="14"/>
  <c r="I24" i="14"/>
  <c r="K24" i="14" s="1"/>
  <c r="I25" i="14"/>
  <c r="K25" i="14" s="1"/>
  <c r="I26" i="14"/>
  <c r="A26" i="14" s="1"/>
  <c r="I27" i="14"/>
  <c r="K27" i="14" s="1"/>
  <c r="I28" i="14"/>
  <c r="K28" i="14" s="1"/>
  <c r="I29" i="14"/>
  <c r="K29" i="14" s="1"/>
  <c r="I30" i="14"/>
  <c r="K30" i="14" s="1"/>
  <c r="I31" i="14"/>
  <c r="L31" i="14" s="1"/>
  <c r="I32" i="14"/>
  <c r="K32" i="14" s="1"/>
  <c r="I33" i="14"/>
  <c r="K33" i="14"/>
  <c r="I34" i="14"/>
  <c r="K34" i="14"/>
  <c r="E3" i="14"/>
  <c r="A11" i="14"/>
  <c r="E20" i="14"/>
  <c r="F20" i="14"/>
  <c r="P2" i="14"/>
  <c r="Q2" i="14" s="1"/>
  <c r="J2" i="14"/>
  <c r="I2" i="14"/>
  <c r="P47" i="15"/>
  <c r="Q47" i="15" s="1"/>
  <c r="J47" i="15" s="1"/>
  <c r="P48" i="15"/>
  <c r="Q48" i="15" s="1"/>
  <c r="J48" i="15" s="1"/>
  <c r="P49" i="15"/>
  <c r="Q49" i="15" s="1"/>
  <c r="J49" i="15" s="1"/>
  <c r="P50" i="15"/>
  <c r="Q50" i="15" s="1"/>
  <c r="J50" i="15" s="1"/>
  <c r="P51" i="15"/>
  <c r="Q51" i="15"/>
  <c r="J51" i="15" s="1"/>
  <c r="P52" i="15"/>
  <c r="Q52" i="15" s="1"/>
  <c r="J52" i="15"/>
  <c r="P53" i="15"/>
  <c r="Q53" i="15" s="1"/>
  <c r="J53" i="15" s="1"/>
  <c r="P54" i="15"/>
  <c r="Q54" i="15" s="1"/>
  <c r="J54" i="15" s="1"/>
  <c r="P55" i="15"/>
  <c r="Q55" i="15"/>
  <c r="J55" i="15" s="1"/>
  <c r="I47" i="15"/>
  <c r="F47" i="15" s="1"/>
  <c r="I48" i="15"/>
  <c r="K48" i="15" s="1"/>
  <c r="I49" i="15"/>
  <c r="L49" i="15" s="1"/>
  <c r="I50" i="15"/>
  <c r="A50" i="15" s="1"/>
  <c r="I51" i="15"/>
  <c r="K51" i="15" s="1"/>
  <c r="I52" i="15"/>
  <c r="E52" i="15" s="1"/>
  <c r="I53" i="15"/>
  <c r="L53" i="15" s="1"/>
  <c r="I54" i="15"/>
  <c r="K54" i="15" s="1"/>
  <c r="I55" i="15"/>
  <c r="P36" i="15"/>
  <c r="Q36" i="15" s="1"/>
  <c r="J36" i="15" s="1"/>
  <c r="P37" i="15"/>
  <c r="Q37" i="15" s="1"/>
  <c r="J37" i="15"/>
  <c r="P38" i="15"/>
  <c r="P39" i="15"/>
  <c r="Q39" i="15" s="1"/>
  <c r="J39" i="15" s="1"/>
  <c r="P40" i="15"/>
  <c r="Q40" i="15" s="1"/>
  <c r="J40" i="15" s="1"/>
  <c r="P41" i="15"/>
  <c r="Q41" i="15"/>
  <c r="J41" i="15" s="1"/>
  <c r="P42" i="15"/>
  <c r="Q42" i="15" s="1"/>
  <c r="J42" i="15" s="1"/>
  <c r="P43" i="15"/>
  <c r="Q43" i="15" s="1"/>
  <c r="J43" i="15" s="1"/>
  <c r="P44" i="15"/>
  <c r="Q44" i="15" s="1"/>
  <c r="J44" i="15" s="1"/>
  <c r="P45" i="15"/>
  <c r="Q45" i="15" s="1"/>
  <c r="J45" i="15" s="1"/>
  <c r="P46" i="15"/>
  <c r="Q46" i="15"/>
  <c r="J46" i="15" s="1"/>
  <c r="P35" i="15"/>
  <c r="Q35" i="15" s="1"/>
  <c r="J35" i="15"/>
  <c r="I36" i="15"/>
  <c r="A36" i="15" s="1"/>
  <c r="I37" i="15"/>
  <c r="I38" i="15"/>
  <c r="E38" i="15" s="1"/>
  <c r="I39" i="15"/>
  <c r="I40" i="15"/>
  <c r="L40" i="15" s="1"/>
  <c r="I41" i="15"/>
  <c r="E41" i="15" s="1"/>
  <c r="I42" i="15"/>
  <c r="F42" i="15" s="1"/>
  <c r="I43" i="15"/>
  <c r="K43" i="15" s="1"/>
  <c r="I44" i="15"/>
  <c r="K44" i="15" s="1"/>
  <c r="M44" i="15" s="1"/>
  <c r="B44" i="15" s="1"/>
  <c r="I45" i="15"/>
  <c r="K45" i="15" s="1"/>
  <c r="I46" i="15"/>
  <c r="E46" i="15" s="1"/>
  <c r="I35" i="15"/>
  <c r="P3" i="15"/>
  <c r="Q3" i="15" s="1"/>
  <c r="J3" i="15" s="1"/>
  <c r="P4" i="15"/>
  <c r="Q4" i="15" s="1"/>
  <c r="J4" i="15"/>
  <c r="P5" i="15"/>
  <c r="Q5" i="15"/>
  <c r="J5" i="15" s="1"/>
  <c r="P6" i="15"/>
  <c r="Q6" i="15" s="1"/>
  <c r="J6" i="15"/>
  <c r="P7" i="15"/>
  <c r="Q7" i="15" s="1"/>
  <c r="J7" i="15" s="1"/>
  <c r="P8" i="15"/>
  <c r="Q8" i="15" s="1"/>
  <c r="J8" i="15" s="1"/>
  <c r="P9" i="15"/>
  <c r="Q9" i="15"/>
  <c r="J9" i="15" s="1"/>
  <c r="P10" i="15"/>
  <c r="Q10" i="15" s="1"/>
  <c r="J10" i="15" s="1"/>
  <c r="P11" i="15"/>
  <c r="Q11" i="15"/>
  <c r="J11" i="15" s="1"/>
  <c r="P12" i="15"/>
  <c r="Q12" i="15" s="1"/>
  <c r="J12" i="15"/>
  <c r="P13" i="15"/>
  <c r="Q13" i="15"/>
  <c r="J13" i="15" s="1"/>
  <c r="P14" i="15"/>
  <c r="Q14" i="15"/>
  <c r="J14" i="15" s="1"/>
  <c r="P15" i="15"/>
  <c r="Q15" i="15"/>
  <c r="J15" i="15" s="1"/>
  <c r="P16" i="15"/>
  <c r="Q16" i="15" s="1"/>
  <c r="J16" i="15" s="1"/>
  <c r="P17" i="15"/>
  <c r="Q17" i="15" s="1"/>
  <c r="J17" i="15" s="1"/>
  <c r="P18" i="15"/>
  <c r="Q18" i="15" s="1"/>
  <c r="J18" i="15" s="1"/>
  <c r="P19" i="15"/>
  <c r="Q19" i="15"/>
  <c r="J19" i="15" s="1"/>
  <c r="P20" i="15"/>
  <c r="Q20" i="15" s="1"/>
  <c r="J20" i="15" s="1"/>
  <c r="P21" i="15"/>
  <c r="Q21" i="15" s="1"/>
  <c r="J21" i="15" s="1"/>
  <c r="P22" i="15"/>
  <c r="Q22" i="15" s="1"/>
  <c r="J22" i="15" s="1"/>
  <c r="P23" i="15"/>
  <c r="Q23" i="15" s="1"/>
  <c r="J23" i="15" s="1"/>
  <c r="P24" i="15"/>
  <c r="Q24" i="15" s="1"/>
  <c r="J24" i="15" s="1"/>
  <c r="P25" i="15"/>
  <c r="Q25" i="15" s="1"/>
  <c r="J25" i="15" s="1"/>
  <c r="P26" i="15"/>
  <c r="Q26" i="15"/>
  <c r="J26" i="15" s="1"/>
  <c r="P27" i="15"/>
  <c r="Q27" i="15" s="1"/>
  <c r="J27" i="15" s="1"/>
  <c r="P28" i="15"/>
  <c r="Q28" i="15" s="1"/>
  <c r="J28" i="15" s="1"/>
  <c r="P29" i="15"/>
  <c r="Q29" i="15" s="1"/>
  <c r="J29" i="15" s="1"/>
  <c r="P30" i="15"/>
  <c r="Q30" i="15" s="1"/>
  <c r="J30" i="15" s="1"/>
  <c r="P31" i="15"/>
  <c r="Q31" i="15"/>
  <c r="J31" i="15" s="1"/>
  <c r="P32" i="15"/>
  <c r="Q32" i="15" s="1"/>
  <c r="J32" i="15" s="1"/>
  <c r="P33" i="15"/>
  <c r="Q33" i="15" s="1"/>
  <c r="J33" i="15" s="1"/>
  <c r="P34" i="15"/>
  <c r="Q34" i="15" s="1"/>
  <c r="J34" i="15" s="1"/>
  <c r="Q38" i="15"/>
  <c r="J38" i="15"/>
  <c r="P2" i="15"/>
  <c r="Q2" i="15" s="1"/>
  <c r="J2" i="15" s="1"/>
  <c r="I3" i="15"/>
  <c r="L3" i="15" s="1"/>
  <c r="I4" i="15"/>
  <c r="A4" i="15" s="1"/>
  <c r="I5" i="15"/>
  <c r="A5" i="15" s="1"/>
  <c r="I6" i="15"/>
  <c r="E6" i="15" s="1"/>
  <c r="I7" i="15"/>
  <c r="K7" i="15" s="1"/>
  <c r="I8" i="15"/>
  <c r="E8" i="15" s="1"/>
  <c r="I9" i="15"/>
  <c r="A9" i="15" s="1"/>
  <c r="I10" i="15"/>
  <c r="I11" i="15"/>
  <c r="I12" i="15"/>
  <c r="I13" i="15"/>
  <c r="I14" i="15"/>
  <c r="A14" i="15" s="1"/>
  <c r="I15" i="15"/>
  <c r="I16" i="15"/>
  <c r="E16" i="15"/>
  <c r="I17" i="15"/>
  <c r="L17" i="15" s="1"/>
  <c r="M17" i="15" s="1"/>
  <c r="B17" i="15" s="1"/>
  <c r="I18" i="15"/>
  <c r="L18" i="15" s="1"/>
  <c r="I19" i="15"/>
  <c r="I20" i="15"/>
  <c r="L20" i="15" s="1"/>
  <c r="I21" i="15"/>
  <c r="A21" i="15" s="1"/>
  <c r="I22" i="15"/>
  <c r="I23" i="15"/>
  <c r="I24" i="15"/>
  <c r="I25" i="15"/>
  <c r="L25" i="15" s="1"/>
  <c r="I26" i="15"/>
  <c r="I27" i="15"/>
  <c r="K27" i="15" s="1"/>
  <c r="I28" i="15"/>
  <c r="I29" i="15"/>
  <c r="K29" i="15" s="1"/>
  <c r="I30" i="15"/>
  <c r="I31" i="15"/>
  <c r="I32" i="15"/>
  <c r="L32" i="15" s="1"/>
  <c r="I33" i="15"/>
  <c r="L33" i="15" s="1"/>
  <c r="I34" i="15"/>
  <c r="I2" i="15"/>
  <c r="O40" i="9"/>
  <c r="BT40" i="9" s="1"/>
  <c r="O39" i="9"/>
  <c r="Z72" i="9" s="1"/>
  <c r="O38" i="9"/>
  <c r="BT38" i="9" s="1"/>
  <c r="O37" i="9"/>
  <c r="BR37" i="9" s="1"/>
  <c r="O36" i="9"/>
  <c r="BR36" i="9" s="1"/>
  <c r="O35" i="9"/>
  <c r="BJ35" i="9" s="1"/>
  <c r="O34" i="9"/>
  <c r="Z67" i="9" s="1"/>
  <c r="O33" i="9"/>
  <c r="BX33" i="9" s="1"/>
  <c r="O32" i="9"/>
  <c r="BT32" i="9" s="1"/>
  <c r="O31" i="9"/>
  <c r="BX31" i="9" s="1"/>
  <c r="O30" i="9"/>
  <c r="BX30" i="9" s="1"/>
  <c r="O29" i="9"/>
  <c r="BR29" i="9" s="1"/>
  <c r="O28" i="9"/>
  <c r="Z61" i="9" s="1"/>
  <c r="O27" i="9"/>
  <c r="Z60" i="9" s="1"/>
  <c r="O26" i="9"/>
  <c r="BX26" i="9" s="1"/>
  <c r="O25" i="9"/>
  <c r="BR25" i="9" s="1"/>
  <c r="O24" i="9"/>
  <c r="BR24" i="9" s="1"/>
  <c r="O23" i="9"/>
  <c r="O22" i="9"/>
  <c r="Z55" i="9" s="1"/>
  <c r="O21" i="9"/>
  <c r="BT21" i="9" s="1"/>
  <c r="O20" i="9"/>
  <c r="O19" i="9"/>
  <c r="Z52" i="9" s="1"/>
  <c r="O18" i="9"/>
  <c r="O17" i="9"/>
  <c r="BX17" i="9" s="1"/>
  <c r="O16" i="9"/>
  <c r="BX16" i="9" s="1"/>
  <c r="O15" i="9"/>
  <c r="Z48" i="9" s="1"/>
  <c r="O14" i="9"/>
  <c r="BX14" i="9" s="1"/>
  <c r="O13" i="9"/>
  <c r="BR13" i="9" s="1"/>
  <c r="O12" i="9"/>
  <c r="BT12" i="9" s="1"/>
  <c r="O11" i="9"/>
  <c r="BX11" i="9" s="1"/>
  <c r="O10" i="9"/>
  <c r="Z43" i="9" s="1"/>
  <c r="O9" i="9"/>
  <c r="BJ9" i="9" s="1"/>
  <c r="O8" i="9"/>
  <c r="BX8" i="9" s="1"/>
  <c r="E40" i="9"/>
  <c r="AT40" i="9" s="1"/>
  <c r="E39" i="9"/>
  <c r="AJ39" i="9" s="1"/>
  <c r="AF39" i="9" s="1"/>
  <c r="AE39" i="9" s="1"/>
  <c r="E38" i="9"/>
  <c r="AX38" i="9" s="1"/>
  <c r="E37" i="9"/>
  <c r="Z37" i="9" s="1"/>
  <c r="E36" i="9"/>
  <c r="Z36" i="9" s="1"/>
  <c r="E35" i="9"/>
  <c r="AX35" i="9" s="1"/>
  <c r="E34" i="9"/>
  <c r="AT34" i="9" s="1"/>
  <c r="E33" i="9"/>
  <c r="E32" i="9"/>
  <c r="Z32" i="9" s="1"/>
  <c r="E31" i="9"/>
  <c r="AX31" i="9" s="1"/>
  <c r="E30" i="9"/>
  <c r="AT30" i="9" s="1"/>
  <c r="E29" i="9"/>
  <c r="AX29" i="9" s="1"/>
  <c r="E28" i="9"/>
  <c r="AX28" i="9" s="1"/>
  <c r="E27" i="9"/>
  <c r="AT27" i="9" s="1"/>
  <c r="E26" i="9"/>
  <c r="AR26" i="9" s="1"/>
  <c r="E25" i="9"/>
  <c r="Z25" i="9" s="1"/>
  <c r="E24" i="9"/>
  <c r="AT24" i="9" s="1"/>
  <c r="E23" i="9"/>
  <c r="AJ23" i="9" s="1"/>
  <c r="E22" i="9"/>
  <c r="Z22" i="9" s="1"/>
  <c r="E21" i="9"/>
  <c r="AT21" i="9" s="1"/>
  <c r="E20" i="9"/>
  <c r="AT20" i="9" s="1"/>
  <c r="E19" i="9"/>
  <c r="AJ19" i="9" s="1"/>
  <c r="E18" i="9"/>
  <c r="Z18" i="9" s="1"/>
  <c r="E17" i="9"/>
  <c r="AR17" i="9" s="1"/>
  <c r="E16" i="9"/>
  <c r="AR16" i="9" s="1"/>
  <c r="E15" i="9"/>
  <c r="Z15" i="9" s="1"/>
  <c r="E14" i="9"/>
  <c r="AR14" i="9" s="1"/>
  <c r="E13" i="9"/>
  <c r="AX13" i="9" s="1"/>
  <c r="E12" i="9"/>
  <c r="Z12" i="9" s="1"/>
  <c r="E11" i="9"/>
  <c r="AJ11" i="9" s="1"/>
  <c r="E10" i="9"/>
  <c r="AJ10" i="9" s="1"/>
  <c r="E9" i="9"/>
  <c r="AX9" i="9" s="1"/>
  <c r="E8" i="9"/>
  <c r="AR8" i="9" s="1"/>
  <c r="O40" i="3"/>
  <c r="BT40" i="3" s="1"/>
  <c r="O39" i="3"/>
  <c r="BR39" i="3" s="1"/>
  <c r="O38" i="3"/>
  <c r="BX38" i="3" s="1"/>
  <c r="O37" i="3"/>
  <c r="BT37" i="3" s="1"/>
  <c r="O36" i="3"/>
  <c r="Z69" i="3" s="1"/>
  <c r="O35" i="3"/>
  <c r="BJ35" i="3" s="1"/>
  <c r="O34" i="3"/>
  <c r="BX34" i="3" s="1"/>
  <c r="O33" i="3"/>
  <c r="BX33" i="3" s="1"/>
  <c r="O32" i="3"/>
  <c r="BR32" i="3" s="1"/>
  <c r="O31" i="3"/>
  <c r="BX31" i="3" s="1"/>
  <c r="O30" i="3"/>
  <c r="BT30" i="3" s="1"/>
  <c r="O29" i="3"/>
  <c r="BT29" i="3" s="1"/>
  <c r="O28" i="3"/>
  <c r="BT28" i="3" s="1"/>
  <c r="O27" i="3"/>
  <c r="BJ27" i="3" s="1"/>
  <c r="O26" i="3"/>
  <c r="BT26" i="3" s="1"/>
  <c r="O25" i="3"/>
  <c r="O24" i="3"/>
  <c r="BR24" i="3" s="1"/>
  <c r="O23" i="3"/>
  <c r="BR23" i="3" s="1"/>
  <c r="O22" i="3"/>
  <c r="BT22" i="3" s="1"/>
  <c r="O21" i="3"/>
  <c r="O20" i="3"/>
  <c r="Z53" i="3" s="1"/>
  <c r="O19" i="3"/>
  <c r="BJ19" i="3" s="1"/>
  <c r="BF19" i="3" s="1"/>
  <c r="BE19" i="3" s="1"/>
  <c r="O18" i="3"/>
  <c r="BX18" i="3" s="1"/>
  <c r="O17" i="3"/>
  <c r="O16" i="3"/>
  <c r="Z49" i="3" s="1"/>
  <c r="O15" i="3"/>
  <c r="Z48" i="3" s="1"/>
  <c r="O14" i="3"/>
  <c r="BX14" i="3" s="1"/>
  <c r="O13" i="3"/>
  <c r="Z46" i="3" s="1"/>
  <c r="O12" i="3"/>
  <c r="BR12" i="3" s="1"/>
  <c r="O11" i="3"/>
  <c r="BR11" i="3" s="1"/>
  <c r="O10" i="3"/>
  <c r="BJ10" i="3" s="1"/>
  <c r="BF10" i="3" s="1"/>
  <c r="BE10" i="3" s="1"/>
  <c r="O9" i="3"/>
  <c r="Z42" i="3" s="1"/>
  <c r="O8" i="3"/>
  <c r="Z41" i="3" s="1"/>
  <c r="E40" i="3"/>
  <c r="Z40" i="3" s="1"/>
  <c r="E39" i="3"/>
  <c r="AJ39" i="3" s="1"/>
  <c r="E38" i="3"/>
  <c r="AT38" i="3" s="1"/>
  <c r="E37" i="3"/>
  <c r="Z37" i="3" s="1"/>
  <c r="E36" i="3"/>
  <c r="Z36" i="3" s="1"/>
  <c r="E35" i="3"/>
  <c r="AJ35" i="3" s="1"/>
  <c r="E34" i="3"/>
  <c r="E33" i="3"/>
  <c r="AJ33" i="3" s="1"/>
  <c r="E32" i="3"/>
  <c r="AX32" i="3" s="1"/>
  <c r="E31" i="3"/>
  <c r="AR31" i="3" s="1"/>
  <c r="E30" i="3"/>
  <c r="AR30" i="3" s="1"/>
  <c r="E29" i="3"/>
  <c r="Z29" i="3" s="1"/>
  <c r="E28" i="3"/>
  <c r="Z28" i="3" s="1"/>
  <c r="E27" i="3"/>
  <c r="AR27" i="3" s="1"/>
  <c r="E26" i="3"/>
  <c r="E25" i="3"/>
  <c r="AX25" i="3" s="1"/>
  <c r="E24" i="3"/>
  <c r="AT24" i="3" s="1"/>
  <c r="E23" i="3"/>
  <c r="Z23" i="3" s="1"/>
  <c r="E22" i="3"/>
  <c r="AX22" i="3" s="1"/>
  <c r="E21" i="3"/>
  <c r="AT21" i="3" s="1"/>
  <c r="E20" i="3"/>
  <c r="AJ20" i="3" s="1"/>
  <c r="AF20" i="3" s="1"/>
  <c r="AE20" i="3" s="1"/>
  <c r="E19" i="3"/>
  <c r="E18" i="3"/>
  <c r="AR18" i="3" s="1"/>
  <c r="E17" i="3"/>
  <c r="Z17" i="3" s="1"/>
  <c r="E16" i="3"/>
  <c r="AJ16" i="3" s="1"/>
  <c r="AF16" i="3" s="1"/>
  <c r="AE16" i="3" s="1"/>
  <c r="E15" i="3"/>
  <c r="AJ15" i="3" s="1"/>
  <c r="E14" i="3"/>
  <c r="AX14" i="3" s="1"/>
  <c r="E13" i="3"/>
  <c r="AR13" i="3" s="1"/>
  <c r="E12" i="3"/>
  <c r="AJ12" i="3" s="1"/>
  <c r="E11" i="3"/>
  <c r="AT11" i="3" s="1"/>
  <c r="E10" i="3"/>
  <c r="Z10" i="3" s="1"/>
  <c r="E9" i="3"/>
  <c r="AX9" i="3" s="1"/>
  <c r="E8" i="3"/>
  <c r="Z8" i="3" s="1"/>
  <c r="Q1" i="15"/>
  <c r="M1" i="15"/>
  <c r="Q1" i="14"/>
  <c r="M1" i="14"/>
  <c r="L5" i="3"/>
  <c r="BT20" i="9"/>
  <c r="BX23" i="9"/>
  <c r="BJ23" i="9"/>
  <c r="BX27" i="9"/>
  <c r="Y73" i="9"/>
  <c r="Y72" i="9"/>
  <c r="Y71" i="9"/>
  <c r="Y70" i="9"/>
  <c r="Y69" i="9"/>
  <c r="Y68" i="9"/>
  <c r="Y67" i="9"/>
  <c r="Y66" i="9"/>
  <c r="Y65" i="9"/>
  <c r="Y64" i="9"/>
  <c r="Y63" i="9"/>
  <c r="Y62" i="9"/>
  <c r="Y61" i="9"/>
  <c r="Y60" i="9"/>
  <c r="Z59" i="9"/>
  <c r="Y59" i="9"/>
  <c r="Y58" i="9"/>
  <c r="Y57" i="9"/>
  <c r="Y56" i="9"/>
  <c r="Y55" i="9"/>
  <c r="Y54" i="9"/>
  <c r="Z53" i="9"/>
  <c r="Y53" i="9"/>
  <c r="Y52" i="9"/>
  <c r="BM15" i="9" s="1"/>
  <c r="Y51" i="9"/>
  <c r="Y50" i="9"/>
  <c r="Y49" i="9"/>
  <c r="Y48" i="9"/>
  <c r="Y47" i="9"/>
  <c r="Y46" i="9"/>
  <c r="Y45" i="9"/>
  <c r="BM12" i="9"/>
  <c r="Y44" i="9"/>
  <c r="Y43" i="9"/>
  <c r="Y42" i="9"/>
  <c r="Y41" i="9"/>
  <c r="Z40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Z24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BU40" i="9"/>
  <c r="BN40" i="9"/>
  <c r="BI40" i="9"/>
  <c r="X40" i="9"/>
  <c r="BU39" i="9"/>
  <c r="BT39" i="9"/>
  <c r="BS39" i="9"/>
  <c r="BO39" i="9"/>
  <c r="BN39" i="9"/>
  <c r="BM39" i="9"/>
  <c r="BI39" i="9"/>
  <c r="BC39" i="9"/>
  <c r="BB39" i="9"/>
  <c r="BP39" i="9" s="1"/>
  <c r="X39" i="9"/>
  <c r="BN38" i="9"/>
  <c r="BM38" i="9"/>
  <c r="BI38" i="9"/>
  <c r="X38" i="9"/>
  <c r="BU37" i="9"/>
  <c r="BN37" i="9"/>
  <c r="BI37" i="9"/>
  <c r="X37" i="9"/>
  <c r="BU36" i="9"/>
  <c r="BN36" i="9"/>
  <c r="BM36" i="9"/>
  <c r="BI36" i="9"/>
  <c r="X36" i="9"/>
  <c r="BN35" i="9"/>
  <c r="BM35" i="9"/>
  <c r="BI35" i="9"/>
  <c r="X35" i="9"/>
  <c r="BU34" i="9"/>
  <c r="BN34" i="9"/>
  <c r="X34" i="9"/>
  <c r="BU33" i="9"/>
  <c r="BN33" i="9"/>
  <c r="X33" i="9"/>
  <c r="BU32" i="9"/>
  <c r="BN32" i="9"/>
  <c r="X32" i="9"/>
  <c r="BU31" i="9"/>
  <c r="BS31" i="9"/>
  <c r="BO31" i="9"/>
  <c r="BN31" i="9"/>
  <c r="BH31" i="9"/>
  <c r="BC31" i="9"/>
  <c r="BB31" i="9"/>
  <c r="X31" i="9"/>
  <c r="BU30" i="9"/>
  <c r="BN30" i="9"/>
  <c r="BH30" i="9"/>
  <c r="X30" i="9"/>
  <c r="BN29" i="9"/>
  <c r="BI29" i="9"/>
  <c r="BH29" i="9"/>
  <c r="X29" i="9"/>
  <c r="BU28" i="9"/>
  <c r="BR28" i="9"/>
  <c r="BN28" i="9"/>
  <c r="X28" i="9"/>
  <c r="BU27" i="9"/>
  <c r="BN27" i="9"/>
  <c r="X27" i="9"/>
  <c r="BU26" i="9"/>
  <c r="BR26" i="9"/>
  <c r="BN26" i="9"/>
  <c r="X26" i="9"/>
  <c r="BU25" i="9"/>
  <c r="BN25" i="9"/>
  <c r="BH25" i="9"/>
  <c r="X25" i="9"/>
  <c r="BU24" i="9"/>
  <c r="BN24" i="9"/>
  <c r="BH24" i="9"/>
  <c r="X24" i="9"/>
  <c r="BT23" i="9"/>
  <c r="BR23" i="9"/>
  <c r="BN23" i="9"/>
  <c r="BI23" i="9"/>
  <c r="BH23" i="9"/>
  <c r="X23" i="9"/>
  <c r="BU22" i="9"/>
  <c r="BN22" i="9"/>
  <c r="BM22" i="9"/>
  <c r="BI22" i="9"/>
  <c r="X22" i="9"/>
  <c r="BU21" i="9"/>
  <c r="BS21" i="9"/>
  <c r="BO21" i="9"/>
  <c r="BN21" i="9"/>
  <c r="BM21" i="9"/>
  <c r="BI21" i="9"/>
  <c r="BC21" i="9"/>
  <c r="BB21" i="9"/>
  <c r="X21" i="9"/>
  <c r="BX20" i="9"/>
  <c r="BS20" i="9"/>
  <c r="BO20" i="9"/>
  <c r="BN20" i="9"/>
  <c r="BM20" i="9"/>
  <c r="BI20" i="9"/>
  <c r="BC20" i="9"/>
  <c r="BB20" i="9"/>
  <c r="BP20" i="9" s="1"/>
  <c r="X20" i="9"/>
  <c r="BU19" i="9"/>
  <c r="BN19" i="9"/>
  <c r="BM19" i="9"/>
  <c r="BI19" i="9"/>
  <c r="X19" i="9"/>
  <c r="BU18" i="9"/>
  <c r="BS18" i="9"/>
  <c r="BO18" i="9"/>
  <c r="BN18" i="9"/>
  <c r="BM18" i="9"/>
  <c r="BI18" i="9"/>
  <c r="BC18" i="9"/>
  <c r="BB18" i="9"/>
  <c r="X18" i="9"/>
  <c r="BS17" i="9"/>
  <c r="BO17" i="9"/>
  <c r="BN17" i="9"/>
  <c r="BM17" i="9"/>
  <c r="BI17" i="9"/>
  <c r="BC17" i="9"/>
  <c r="BB17" i="9"/>
  <c r="X17" i="9"/>
  <c r="BU16" i="9"/>
  <c r="BS16" i="9"/>
  <c r="BO16" i="9"/>
  <c r="BN16" i="9"/>
  <c r="BM16" i="9"/>
  <c r="BI16" i="9"/>
  <c r="BC16" i="9"/>
  <c r="BB16" i="9"/>
  <c r="BP16" i="9" s="1"/>
  <c r="X16" i="9"/>
  <c r="BU15" i="9"/>
  <c r="BN15" i="9"/>
  <c r="BI15" i="9"/>
  <c r="X15" i="9"/>
  <c r="BN14" i="9"/>
  <c r="BM14" i="9"/>
  <c r="BI14" i="9"/>
  <c r="X14" i="9"/>
  <c r="BU13" i="9"/>
  <c r="BS13" i="9"/>
  <c r="BO13" i="9"/>
  <c r="BN13" i="9"/>
  <c r="BM13" i="9"/>
  <c r="BI13" i="9"/>
  <c r="BC13" i="9"/>
  <c r="BB13" i="9"/>
  <c r="X13" i="9"/>
  <c r="BU12" i="9"/>
  <c r="BN12" i="9"/>
  <c r="BI12" i="9"/>
  <c r="X12" i="9"/>
  <c r="BN11" i="9"/>
  <c r="BI11" i="9"/>
  <c r="X11" i="9"/>
  <c r="BU10" i="9"/>
  <c r="BS10" i="9"/>
  <c r="BO10" i="9"/>
  <c r="BN10" i="9"/>
  <c r="BM10" i="9"/>
  <c r="BI10" i="9"/>
  <c r="BC10" i="9"/>
  <c r="BB10" i="9"/>
  <c r="X10" i="9"/>
  <c r="BU9" i="9"/>
  <c r="BS9" i="9"/>
  <c r="BO9" i="9"/>
  <c r="BN9" i="9"/>
  <c r="BM9" i="9"/>
  <c r="BI9" i="9"/>
  <c r="BC9" i="9"/>
  <c r="BB9" i="9"/>
  <c r="X9" i="9"/>
  <c r="BN8" i="9"/>
  <c r="BI8" i="9"/>
  <c r="X8" i="9"/>
  <c r="AU40" i="9"/>
  <c r="AN40" i="9"/>
  <c r="AI40" i="9"/>
  <c r="W40" i="9"/>
  <c r="AU39" i="9"/>
  <c r="AN39" i="9"/>
  <c r="AI39" i="9"/>
  <c r="W39" i="9"/>
  <c r="AN38" i="9"/>
  <c r="AI38" i="9"/>
  <c r="W38" i="9"/>
  <c r="AU37" i="9"/>
  <c r="AN37" i="9"/>
  <c r="AI37" i="9"/>
  <c r="W37" i="9"/>
  <c r="AU36" i="9"/>
  <c r="AT36" i="9"/>
  <c r="AN36" i="9"/>
  <c r="AI36" i="9"/>
  <c r="W36" i="9"/>
  <c r="AN35" i="9"/>
  <c r="AI35" i="9"/>
  <c r="W35" i="9"/>
  <c r="AU34" i="9"/>
  <c r="AN34" i="9"/>
  <c r="AI34" i="9"/>
  <c r="W34" i="9"/>
  <c r="AU33" i="9"/>
  <c r="AN33" i="9"/>
  <c r="AI33" i="9"/>
  <c r="W33" i="9"/>
  <c r="AN32" i="9"/>
  <c r="AI32" i="9"/>
  <c r="W32" i="9"/>
  <c r="AU31" i="9"/>
  <c r="AN31" i="9"/>
  <c r="AI31" i="9"/>
  <c r="W31" i="9"/>
  <c r="AU30" i="9"/>
  <c r="AN30" i="9"/>
  <c r="AI30" i="9"/>
  <c r="W30" i="9"/>
  <c r="AN29" i="9"/>
  <c r="AI29" i="9"/>
  <c r="W29" i="9"/>
  <c r="AU28" i="9"/>
  <c r="AN28" i="9"/>
  <c r="AI28" i="9"/>
  <c r="W28" i="9"/>
  <c r="AU27" i="9"/>
  <c r="AN27" i="9"/>
  <c r="AI27" i="9"/>
  <c r="W27" i="9"/>
  <c r="AN26" i="9"/>
  <c r="AI26" i="9"/>
  <c r="W26" i="9"/>
  <c r="AU25" i="9"/>
  <c r="AN25" i="9"/>
  <c r="AM25" i="9"/>
  <c r="AI25" i="9"/>
  <c r="W25" i="9"/>
  <c r="AU24" i="9"/>
  <c r="AN24" i="9"/>
  <c r="AI24" i="9"/>
  <c r="W24" i="9"/>
  <c r="AN23" i="9"/>
  <c r="AI23" i="9"/>
  <c r="W23" i="9"/>
  <c r="AU22" i="9"/>
  <c r="AN22" i="9"/>
  <c r="AI22" i="9"/>
  <c r="W22" i="9"/>
  <c r="AU21" i="9"/>
  <c r="AN21" i="9"/>
  <c r="AI21" i="9"/>
  <c r="W21" i="9"/>
  <c r="AN20" i="9"/>
  <c r="AI20" i="9"/>
  <c r="W20" i="9"/>
  <c r="AU19" i="9"/>
  <c r="AN19" i="9"/>
  <c r="AI19" i="9"/>
  <c r="W19" i="9"/>
  <c r="AU18" i="9"/>
  <c r="AN18" i="9"/>
  <c r="AI18" i="9"/>
  <c r="W18" i="9"/>
  <c r="AN17" i="9"/>
  <c r="AI17" i="9"/>
  <c r="W17" i="9"/>
  <c r="AU16" i="9"/>
  <c r="AN16" i="9"/>
  <c r="AI16" i="9"/>
  <c r="W16" i="9"/>
  <c r="AU15" i="9"/>
  <c r="AN15" i="9"/>
  <c r="AI15" i="9"/>
  <c r="W15" i="9"/>
  <c r="AN14" i="9"/>
  <c r="AI14" i="9"/>
  <c r="W14" i="9"/>
  <c r="AU13" i="9"/>
  <c r="AN13" i="9"/>
  <c r="AI13" i="9"/>
  <c r="W13" i="9"/>
  <c r="AU12" i="9"/>
  <c r="AN12" i="9"/>
  <c r="AI12" i="9"/>
  <c r="W12" i="9"/>
  <c r="AN11" i="9"/>
  <c r="AI11" i="9"/>
  <c r="W11" i="9"/>
  <c r="AU10" i="9"/>
  <c r="AN10" i="9"/>
  <c r="AI10" i="9"/>
  <c r="W10" i="9"/>
  <c r="AU9" i="9"/>
  <c r="AN9" i="9"/>
  <c r="AI9" i="9"/>
  <c r="W9" i="9"/>
  <c r="AN8" i="9"/>
  <c r="AI8" i="9"/>
  <c r="W8" i="9"/>
  <c r="L3" i="3"/>
  <c r="I3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AM35" i="3" s="1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BM15" i="3" s="1"/>
  <c r="Y8" i="3"/>
  <c r="BU40" i="3"/>
  <c r="BN40" i="3"/>
  <c r="X40" i="3"/>
  <c r="BU39" i="3"/>
  <c r="BN39" i="3"/>
  <c r="X39" i="3"/>
  <c r="BU38" i="3"/>
  <c r="BN38" i="3"/>
  <c r="X38" i="3"/>
  <c r="BU37" i="3"/>
  <c r="BN37" i="3"/>
  <c r="BH37" i="3"/>
  <c r="X37" i="3"/>
  <c r="BU36" i="3"/>
  <c r="BN36" i="3"/>
  <c r="BH36" i="3"/>
  <c r="X36" i="3"/>
  <c r="BN35" i="3"/>
  <c r="BI35" i="3"/>
  <c r="BH35" i="3"/>
  <c r="X35" i="3"/>
  <c r="BU34" i="3"/>
  <c r="BN34" i="3"/>
  <c r="X34" i="3"/>
  <c r="BU33" i="3"/>
  <c r="BN33" i="3"/>
  <c r="X33" i="3"/>
  <c r="BU32" i="3"/>
  <c r="BN32" i="3"/>
  <c r="X32" i="3"/>
  <c r="BU31" i="3"/>
  <c r="BN31" i="3"/>
  <c r="BH31" i="3"/>
  <c r="X31" i="3"/>
  <c r="BU30" i="3"/>
  <c r="BN30" i="3"/>
  <c r="BH30" i="3"/>
  <c r="X30" i="3"/>
  <c r="BN29" i="3"/>
  <c r="BI29" i="3"/>
  <c r="BH29" i="3"/>
  <c r="X29" i="3"/>
  <c r="BU28" i="3"/>
  <c r="BN28" i="3"/>
  <c r="BI28" i="3"/>
  <c r="X28" i="3"/>
  <c r="BU27" i="3"/>
  <c r="BN27" i="3"/>
  <c r="BI27" i="3"/>
  <c r="X27" i="3"/>
  <c r="BN26" i="3"/>
  <c r="BI26" i="3"/>
  <c r="X26" i="3"/>
  <c r="BU25" i="3"/>
  <c r="BN25" i="3"/>
  <c r="BI25" i="3"/>
  <c r="X25" i="3"/>
  <c r="BU24" i="3"/>
  <c r="BN24" i="3"/>
  <c r="BI24" i="3"/>
  <c r="X24" i="3"/>
  <c r="BN23" i="3"/>
  <c r="BI23" i="3"/>
  <c r="X23" i="3"/>
  <c r="BU22" i="3"/>
  <c r="BN22" i="3"/>
  <c r="BI22" i="3"/>
  <c r="X22" i="3"/>
  <c r="BU21" i="3"/>
  <c r="BN21" i="3"/>
  <c r="BI21" i="3"/>
  <c r="X21" i="3"/>
  <c r="BN20" i="3"/>
  <c r="BI20" i="3"/>
  <c r="X20" i="3"/>
  <c r="BU19" i="3"/>
  <c r="BN19" i="3"/>
  <c r="BI19" i="3"/>
  <c r="X19" i="3"/>
  <c r="BU18" i="3"/>
  <c r="BN18" i="3"/>
  <c r="BI18" i="3"/>
  <c r="X18" i="3"/>
  <c r="BN17" i="3"/>
  <c r="BI17" i="3"/>
  <c r="X17" i="3"/>
  <c r="BU16" i="3"/>
  <c r="BN16" i="3"/>
  <c r="BI16" i="3"/>
  <c r="X16" i="3"/>
  <c r="BU15" i="3"/>
  <c r="BN15" i="3"/>
  <c r="BI15" i="3"/>
  <c r="X15" i="3"/>
  <c r="BN14" i="3"/>
  <c r="BI14" i="3"/>
  <c r="X14" i="3"/>
  <c r="BU13" i="3"/>
  <c r="BN13" i="3"/>
  <c r="BI13" i="3"/>
  <c r="X13" i="3"/>
  <c r="BU12" i="3"/>
  <c r="BN12" i="3"/>
  <c r="BI12" i="3"/>
  <c r="X12" i="3"/>
  <c r="BN11" i="3"/>
  <c r="BI11" i="3"/>
  <c r="X11" i="3"/>
  <c r="BU10" i="3"/>
  <c r="BN10" i="3"/>
  <c r="BI10" i="3"/>
  <c r="X10" i="3"/>
  <c r="BU9" i="3"/>
  <c r="BN9" i="3"/>
  <c r="BI9" i="3"/>
  <c r="X9" i="3"/>
  <c r="BN8" i="3"/>
  <c r="BI8" i="3"/>
  <c r="X8" i="3"/>
  <c r="AU40" i="3"/>
  <c r="AN40" i="3"/>
  <c r="AI40" i="3"/>
  <c r="W40" i="3"/>
  <c r="AU39" i="3"/>
  <c r="AN39" i="3"/>
  <c r="AI39" i="3"/>
  <c r="W39" i="3"/>
  <c r="AN38" i="3"/>
  <c r="AI38" i="3"/>
  <c r="W38" i="3"/>
  <c r="AU37" i="3"/>
  <c r="AN37" i="3"/>
  <c r="AI37" i="3"/>
  <c r="W37" i="3"/>
  <c r="AU36" i="3"/>
  <c r="AN36" i="3"/>
  <c r="AI36" i="3"/>
  <c r="W36" i="3"/>
  <c r="AN35" i="3"/>
  <c r="AI35" i="3"/>
  <c r="W35" i="3"/>
  <c r="AU34" i="3"/>
  <c r="AN34" i="3"/>
  <c r="AI34" i="3"/>
  <c r="W34" i="3"/>
  <c r="AU33" i="3"/>
  <c r="AN33" i="3"/>
  <c r="AI33" i="3"/>
  <c r="W33" i="3"/>
  <c r="AN32" i="3"/>
  <c r="AI32" i="3"/>
  <c r="W32" i="3"/>
  <c r="AU31" i="3"/>
  <c r="AN31" i="3"/>
  <c r="AI31" i="3"/>
  <c r="W31" i="3"/>
  <c r="AU30" i="3"/>
  <c r="AN30" i="3"/>
  <c r="AI30" i="3"/>
  <c r="W30" i="3"/>
  <c r="AN29" i="3"/>
  <c r="AI29" i="3"/>
  <c r="W29" i="3"/>
  <c r="AU28" i="3"/>
  <c r="AN28" i="3"/>
  <c r="AI28" i="3"/>
  <c r="W28" i="3"/>
  <c r="AU27" i="3"/>
  <c r="AN27" i="3"/>
  <c r="AI27" i="3"/>
  <c r="W27" i="3"/>
  <c r="AN26" i="3"/>
  <c r="AI26" i="3"/>
  <c r="W26" i="3"/>
  <c r="AU25" i="3"/>
  <c r="AN25" i="3"/>
  <c r="AI25" i="3"/>
  <c r="W25" i="3"/>
  <c r="AU24" i="3"/>
  <c r="AN24" i="3"/>
  <c r="AI24" i="3"/>
  <c r="W24" i="3"/>
  <c r="AN23" i="3"/>
  <c r="AI23" i="3"/>
  <c r="W23" i="3"/>
  <c r="AU22" i="3"/>
  <c r="AN22" i="3"/>
  <c r="AI22" i="3"/>
  <c r="W22" i="3"/>
  <c r="AU21" i="3"/>
  <c r="AN21" i="3"/>
  <c r="AI21" i="3"/>
  <c r="W21" i="3"/>
  <c r="AN20" i="3"/>
  <c r="AI20" i="3"/>
  <c r="W20" i="3"/>
  <c r="AU19" i="3"/>
  <c r="AN19" i="3"/>
  <c r="AI19" i="3"/>
  <c r="W19" i="3"/>
  <c r="AU18" i="3"/>
  <c r="AN18" i="3"/>
  <c r="AI18" i="3"/>
  <c r="W18" i="3"/>
  <c r="AN17" i="3"/>
  <c r="AI17" i="3"/>
  <c r="W17" i="3"/>
  <c r="AU16" i="3"/>
  <c r="AN16" i="3"/>
  <c r="AI16" i="3"/>
  <c r="W16" i="3"/>
  <c r="AU15" i="3"/>
  <c r="AN15" i="3"/>
  <c r="AI15" i="3"/>
  <c r="W15" i="3"/>
  <c r="AN14" i="3"/>
  <c r="AI14" i="3"/>
  <c r="W14" i="3"/>
  <c r="AU13" i="3"/>
  <c r="AN13" i="3"/>
  <c r="AI13" i="3"/>
  <c r="W13" i="3"/>
  <c r="AU12" i="3"/>
  <c r="AN12" i="3"/>
  <c r="AI12" i="3"/>
  <c r="W12" i="3"/>
  <c r="AN11" i="3"/>
  <c r="AI11" i="3"/>
  <c r="W11" i="3"/>
  <c r="AU10" i="3"/>
  <c r="AN10" i="3"/>
  <c r="AI10" i="3"/>
  <c r="W10" i="3"/>
  <c r="AU9" i="3"/>
  <c r="AN9" i="3"/>
  <c r="AI9" i="3"/>
  <c r="W9" i="3"/>
  <c r="AN8" i="3"/>
  <c r="AI8" i="3"/>
  <c r="W8" i="3"/>
  <c r="G4" i="1"/>
  <c r="L5" i="9"/>
  <c r="I5" i="9"/>
  <c r="B5" i="9"/>
  <c r="P3" i="9"/>
  <c r="B3" i="9"/>
  <c r="BV28" i="9" s="1"/>
  <c r="P3" i="3"/>
  <c r="I5" i="3"/>
  <c r="B5" i="3"/>
  <c r="B3" i="3"/>
  <c r="BV25" i="3" s="1"/>
  <c r="A4" i="1"/>
  <c r="A9" i="1"/>
  <c r="A11" i="1"/>
  <c r="A13" i="1"/>
  <c r="BS26" i="9"/>
  <c r="BC26" i="9"/>
  <c r="BB26" i="9"/>
  <c r="BP26" i="9" s="1"/>
  <c r="BS25" i="9"/>
  <c r="BC25" i="9"/>
  <c r="BB25" i="9"/>
  <c r="BS23" i="9"/>
  <c r="BC23" i="9"/>
  <c r="BB23" i="9"/>
  <c r="BP23" i="9" s="1"/>
  <c r="Z57" i="9"/>
  <c r="Z56" i="9"/>
  <c r="BO26" i="9"/>
  <c r="BO25" i="9"/>
  <c r="BO23" i="9"/>
  <c r="AT22" i="3"/>
  <c r="AV20" i="3"/>
  <c r="AV31" i="9"/>
  <c r="Z66" i="3"/>
  <c r="AX27" i="9"/>
  <c r="AR27" i="9"/>
  <c r="BT39" i="3"/>
  <c r="AX15" i="3"/>
  <c r="BJ16" i="9"/>
  <c r="BR16" i="9"/>
  <c r="AX39" i="9"/>
  <c r="BS12" i="9"/>
  <c r="BC12" i="9"/>
  <c r="BB12" i="9"/>
  <c r="AC40" i="9"/>
  <c r="AS39" i="9"/>
  <c r="AS34" i="9"/>
  <c r="AB33" i="9"/>
  <c r="AP33" i="9" s="1"/>
  <c r="AC31" i="9"/>
  <c r="AS30" i="9"/>
  <c r="AB25" i="9"/>
  <c r="AS24" i="9"/>
  <c r="AB24" i="9"/>
  <c r="AC22" i="9"/>
  <c r="AS21" i="9"/>
  <c r="AB19" i="9"/>
  <c r="AC18" i="9"/>
  <c r="AB15" i="9"/>
  <c r="AC13" i="9"/>
  <c r="AB40" i="9"/>
  <c r="AP40" i="9" s="1"/>
  <c r="AC39" i="9"/>
  <c r="AC34" i="9"/>
  <c r="AS31" i="9"/>
  <c r="AC30" i="9"/>
  <c r="AS26" i="9"/>
  <c r="AC26" i="9"/>
  <c r="AS25" i="9"/>
  <c r="AS22" i="9"/>
  <c r="AB22" i="9"/>
  <c r="AB21" i="9"/>
  <c r="AC19" i="9"/>
  <c r="AS13" i="9"/>
  <c r="AB13" i="9"/>
  <c r="AB12" i="9"/>
  <c r="AB31" i="9"/>
  <c r="AS16" i="9"/>
  <c r="AS15" i="9"/>
  <c r="AB34" i="9"/>
  <c r="AB39" i="9"/>
  <c r="AP39" i="9" s="1"/>
  <c r="AS28" i="9"/>
  <c r="AC21" i="9"/>
  <c r="AS19" i="9"/>
  <c r="AS18" i="9"/>
  <c r="AB18" i="9"/>
  <c r="AS33" i="9"/>
  <c r="AC33" i="9"/>
  <c r="AB30" i="9"/>
  <c r="AC28" i="9"/>
  <c r="AB26" i="9"/>
  <c r="AC25" i="9"/>
  <c r="AC16" i="9"/>
  <c r="AS40" i="9"/>
  <c r="AB28" i="9"/>
  <c r="AC24" i="9"/>
  <c r="AB16" i="9"/>
  <c r="AC15" i="9"/>
  <c r="AS12" i="9"/>
  <c r="AC12" i="9"/>
  <c r="AC10" i="9"/>
  <c r="AB10" i="9"/>
  <c r="AS10" i="9"/>
  <c r="BB19" i="3"/>
  <c r="BS17" i="3"/>
  <c r="BC13" i="3"/>
  <c r="BS12" i="3"/>
  <c r="BC10" i="3"/>
  <c r="BC17" i="3"/>
  <c r="BB13" i="3"/>
  <c r="BB10" i="3"/>
  <c r="BP10" i="3" s="1"/>
  <c r="BC12" i="3"/>
  <c r="BS19" i="3"/>
  <c r="BC19" i="3"/>
  <c r="BB17" i="3"/>
  <c r="BB12" i="3"/>
  <c r="BS10" i="3"/>
  <c r="BS13" i="3"/>
  <c r="BB9" i="3"/>
  <c r="BP9" i="3" s="1"/>
  <c r="BC9" i="3"/>
  <c r="BS9" i="3"/>
  <c r="AS40" i="3"/>
  <c r="AC37" i="3"/>
  <c r="AB29" i="3"/>
  <c r="AB25" i="3"/>
  <c r="AC23" i="3"/>
  <c r="AS22" i="3"/>
  <c r="AC19" i="3"/>
  <c r="AB17" i="3"/>
  <c r="AC13" i="3"/>
  <c r="AS10" i="3"/>
  <c r="AB40" i="3"/>
  <c r="AS34" i="3"/>
  <c r="AC34" i="3"/>
  <c r="AS29" i="3"/>
  <c r="AS25" i="3"/>
  <c r="AB20" i="3"/>
  <c r="AC16" i="3"/>
  <c r="AB34" i="3"/>
  <c r="AP34" i="3" s="1"/>
  <c r="AC32" i="3"/>
  <c r="AC29" i="3"/>
  <c r="AC25" i="3"/>
  <c r="AC22" i="3"/>
  <c r="AS19" i="3"/>
  <c r="AS17" i="3"/>
  <c r="AB16" i="3"/>
  <c r="AC10" i="3"/>
  <c r="AS37" i="3"/>
  <c r="AB37" i="3"/>
  <c r="AB32" i="3"/>
  <c r="AS23" i="3"/>
  <c r="AB23" i="3"/>
  <c r="AB22" i="3"/>
  <c r="AC20" i="3"/>
  <c r="AB19" i="3"/>
  <c r="AC17" i="3"/>
  <c r="AS13" i="3"/>
  <c r="AB10" i="3"/>
  <c r="AC40" i="3"/>
  <c r="AS32" i="3"/>
  <c r="AS20" i="3"/>
  <c r="AS16" i="3"/>
  <c r="AB13" i="3"/>
  <c r="AV15" i="9"/>
  <c r="AV25" i="9"/>
  <c r="AV23" i="9"/>
  <c r="AV21" i="9"/>
  <c r="AV33" i="9"/>
  <c r="AV13" i="3"/>
  <c r="AV32" i="3"/>
  <c r="BV19" i="3"/>
  <c r="AV26" i="3"/>
  <c r="Z39" i="9"/>
  <c r="A8" i="14"/>
  <c r="A15" i="14"/>
  <c r="F3" i="14"/>
  <c r="L15" i="14"/>
  <c r="L3" i="14"/>
  <c r="K15" i="14"/>
  <c r="K3" i="14"/>
  <c r="AM9" i="9"/>
  <c r="AM39" i="9"/>
  <c r="E39" i="14"/>
  <c r="BX28" i="9"/>
  <c r="BT28" i="9"/>
  <c r="BO12" i="9"/>
  <c r="F39" i="14"/>
  <c r="K54" i="14"/>
  <c r="K50" i="14"/>
  <c r="L44" i="14"/>
  <c r="L40" i="14"/>
  <c r="L43" i="14"/>
  <c r="A35" i="14"/>
  <c r="AO12" i="9"/>
  <c r="AO15" i="9"/>
  <c r="AO24" i="9"/>
  <c r="AO16" i="9"/>
  <c r="AO25" i="9"/>
  <c r="AO28" i="9"/>
  <c r="AO33" i="9"/>
  <c r="AO21" i="9"/>
  <c r="AO19" i="9"/>
  <c r="AO26" i="9"/>
  <c r="AO30" i="9"/>
  <c r="AO34" i="9"/>
  <c r="AO39" i="9"/>
  <c r="AO13" i="9"/>
  <c r="AO18" i="9"/>
  <c r="AO22" i="9"/>
  <c r="AO31" i="9"/>
  <c r="AO40" i="9"/>
  <c r="A29" i="14"/>
  <c r="K7" i="14"/>
  <c r="L7" i="14"/>
  <c r="E7" i="14"/>
  <c r="AM13" i="9"/>
  <c r="AM19" i="9"/>
  <c r="AM22" i="9"/>
  <c r="AM28" i="9"/>
  <c r="AM30" i="9"/>
  <c r="L28" i="14"/>
  <c r="AM18" i="9"/>
  <c r="K23" i="14"/>
  <c r="L19" i="14"/>
  <c r="F19" i="14"/>
  <c r="E13" i="14"/>
  <c r="AM26" i="9"/>
  <c r="AM24" i="9"/>
  <c r="AM16" i="9"/>
  <c r="AM12" i="9"/>
  <c r="AM33" i="9"/>
  <c r="AM31" i="9"/>
  <c r="AT13" i="9"/>
  <c r="AR13" i="9"/>
  <c r="Z29" i="9"/>
  <c r="AT33" i="9"/>
  <c r="AX33" i="9"/>
  <c r="F10" i="14"/>
  <c r="AM10" i="9"/>
  <c r="AM21" i="9"/>
  <c r="AM15" i="9"/>
  <c r="AM34" i="9"/>
  <c r="AM40" i="9"/>
  <c r="AT12" i="9"/>
  <c r="AT28" i="9"/>
  <c r="AJ36" i="9"/>
  <c r="AR40" i="9"/>
  <c r="AX40" i="9"/>
  <c r="A19" i="14"/>
  <c r="F7" i="14"/>
  <c r="L12" i="14"/>
  <c r="L8" i="14"/>
  <c r="AO10" i="9"/>
  <c r="A34" i="14"/>
  <c r="L34" i="14"/>
  <c r="M34" i="14" s="1"/>
  <c r="B34" i="14" s="1"/>
  <c r="L26" i="14"/>
  <c r="L18" i="14"/>
  <c r="L14" i="14"/>
  <c r="L10" i="14"/>
  <c r="L6" i="14"/>
  <c r="A33" i="14"/>
  <c r="F29" i="14"/>
  <c r="A25" i="14"/>
  <c r="E9" i="14"/>
  <c r="L33" i="14"/>
  <c r="L25" i="14"/>
  <c r="L21" i="14"/>
  <c r="K18" i="14"/>
  <c r="L17" i="14"/>
  <c r="M17" i="14" s="1"/>
  <c r="B17" i="14" s="1"/>
  <c r="K14" i="14"/>
  <c r="M14" i="14" s="1"/>
  <c r="B14" i="14" s="1"/>
  <c r="K10" i="14"/>
  <c r="L9" i="14"/>
  <c r="K6" i="14"/>
  <c r="L5" i="14"/>
  <c r="A10" i="14"/>
  <c r="F21" i="14"/>
  <c r="E33" i="14"/>
  <c r="E17" i="14"/>
  <c r="A21" i="14"/>
  <c r="F33" i="14"/>
  <c r="F25" i="14"/>
  <c r="A20" i="14"/>
  <c r="A12" i="14"/>
  <c r="E4" i="14"/>
  <c r="F4" i="14"/>
  <c r="F28" i="14"/>
  <c r="A9" i="14"/>
  <c r="F5" i="14"/>
  <c r="F26" i="14"/>
  <c r="A14" i="14"/>
  <c r="F9" i="14"/>
  <c r="F6" i="14"/>
  <c r="E5" i="14"/>
  <c r="E34" i="14"/>
  <c r="E18" i="14"/>
  <c r="F34" i="14"/>
  <c r="F18" i="14"/>
  <c r="F24" i="14"/>
  <c r="A24" i="14"/>
  <c r="E24" i="14"/>
  <c r="E14" i="14"/>
  <c r="E10" i="14"/>
  <c r="E6" i="14"/>
  <c r="K2" i="14"/>
  <c r="BT14" i="9"/>
  <c r="BR39" i="9"/>
  <c r="BT26" i="9"/>
  <c r="Z47" i="9"/>
  <c r="BT31" i="9"/>
  <c r="Z64" i="9"/>
  <c r="BR31" i="9"/>
  <c r="BJ24" i="3"/>
  <c r="A35" i="15"/>
  <c r="BX28" i="3"/>
  <c r="E55" i="15"/>
  <c r="AR14" i="3"/>
  <c r="BM23" i="3"/>
  <c r="BM12" i="3"/>
  <c r="BM27" i="3"/>
  <c r="Z57" i="3"/>
  <c r="L44" i="15"/>
  <c r="L52" i="15"/>
  <c r="A49" i="15"/>
  <c r="L41" i="15"/>
  <c r="E35" i="15"/>
  <c r="K52" i="15"/>
  <c r="K49" i="15"/>
  <c r="E53" i="15"/>
  <c r="F49" i="15"/>
  <c r="BO19" i="3"/>
  <c r="BO12" i="3"/>
  <c r="BO17" i="3"/>
  <c r="BO10" i="3"/>
  <c r="BO13" i="3"/>
  <c r="K37" i="15"/>
  <c r="E37" i="15"/>
  <c r="BM22" i="3"/>
  <c r="BM19" i="3"/>
  <c r="K41" i="15"/>
  <c r="BM13" i="3"/>
  <c r="BM9" i="3"/>
  <c r="BM10" i="3"/>
  <c r="BM17" i="3"/>
  <c r="K42" i="15"/>
  <c r="L48" i="15"/>
  <c r="F52" i="15"/>
  <c r="A52" i="15"/>
  <c r="E49" i="15"/>
  <c r="A55" i="15"/>
  <c r="BO9" i="3"/>
  <c r="BJ9" i="3"/>
  <c r="AM22" i="3"/>
  <c r="AM25" i="3"/>
  <c r="L51" i="15"/>
  <c r="L50" i="15"/>
  <c r="L24" i="15"/>
  <c r="L16" i="15"/>
  <c r="L8" i="15"/>
  <c r="A28" i="15"/>
  <c r="E43" i="15"/>
  <c r="F24" i="15"/>
  <c r="F8" i="15"/>
  <c r="F28" i="15"/>
  <c r="F12" i="15"/>
  <c r="K32" i="15"/>
  <c r="K24" i="15"/>
  <c r="K16" i="15"/>
  <c r="K8" i="15"/>
  <c r="E39" i="15"/>
  <c r="F32" i="15"/>
  <c r="K38" i="15"/>
  <c r="L35" i="15"/>
  <c r="K28" i="15"/>
  <c r="K22" i="15"/>
  <c r="K12" i="15"/>
  <c r="K6" i="15"/>
  <c r="F35" i="15"/>
  <c r="F16" i="15"/>
  <c r="L37" i="15"/>
  <c r="K20" i="15"/>
  <c r="A39" i="15"/>
  <c r="L39" i="15"/>
  <c r="A42" i="15"/>
  <c r="K39" i="15"/>
  <c r="A45" i="15"/>
  <c r="A37" i="15"/>
  <c r="F45" i="15"/>
  <c r="F43" i="15"/>
  <c r="A17" i="15"/>
  <c r="A13" i="15"/>
  <c r="K13" i="15"/>
  <c r="A3" i="15"/>
  <c r="F31" i="15"/>
  <c r="F19" i="15"/>
  <c r="E13" i="15"/>
  <c r="K17" i="15"/>
  <c r="AR23" i="3"/>
  <c r="AM29" i="3"/>
  <c r="A31" i="15"/>
  <c r="A11" i="15"/>
  <c r="E9" i="15"/>
  <c r="K23" i="15"/>
  <c r="K19" i="15"/>
  <c r="L19" i="15"/>
  <c r="K11" i="15"/>
  <c r="L11" i="15"/>
  <c r="K3" i="15"/>
  <c r="A19" i="15"/>
  <c r="F27" i="15"/>
  <c r="F11" i="15"/>
  <c r="L13" i="15"/>
  <c r="M13" i="15" s="1"/>
  <c r="B13" i="15" s="1"/>
  <c r="L7" i="15"/>
  <c r="AJ19" i="3"/>
  <c r="AF19" i="3" s="1"/>
  <c r="AE19" i="3" s="1"/>
  <c r="AX31" i="3"/>
  <c r="Z31" i="3"/>
  <c r="AX10" i="3"/>
  <c r="Z18" i="3"/>
  <c r="AX18" i="3"/>
  <c r="AT18" i="3"/>
  <c r="E34" i="15"/>
  <c r="K34" i="15"/>
  <c r="L30" i="15"/>
  <c r="E30" i="15"/>
  <c r="A26" i="15"/>
  <c r="E26" i="15"/>
  <c r="K26" i="15"/>
  <c r="F26" i="15"/>
  <c r="L22" i="15"/>
  <c r="E22" i="15"/>
  <c r="F22" i="15"/>
  <c r="E18" i="15"/>
  <c r="A10" i="15"/>
  <c r="A6" i="15"/>
  <c r="L6" i="15"/>
  <c r="F6" i="15"/>
  <c r="A27" i="15"/>
  <c r="F13" i="15"/>
  <c r="E11" i="15"/>
  <c r="F7" i="15"/>
  <c r="K30" i="15"/>
  <c r="A24" i="15"/>
  <c r="A16" i="15"/>
  <c r="A8" i="15"/>
  <c r="E28" i="15"/>
  <c r="E12" i="15"/>
  <c r="AO40" i="3"/>
  <c r="AO17" i="3"/>
  <c r="AO20" i="3"/>
  <c r="AO10" i="3"/>
  <c r="AO22" i="3"/>
  <c r="AO25" i="3"/>
  <c r="AO29" i="3"/>
  <c r="AO32" i="3"/>
  <c r="AO16" i="3"/>
  <c r="AO34" i="3"/>
  <c r="AO13" i="3"/>
  <c r="AO19" i="3"/>
  <c r="AO23" i="3"/>
  <c r="AO37" i="3"/>
  <c r="AR39" i="3"/>
  <c r="A34" i="15"/>
  <c r="A30" i="15"/>
  <c r="A22" i="15"/>
  <c r="AR15" i="3"/>
  <c r="Z19" i="3"/>
  <c r="Z15" i="3"/>
  <c r="AJ23" i="3"/>
  <c r="AF23" i="3" s="1"/>
  <c r="AE23" i="3" s="1"/>
  <c r="AT23" i="3"/>
  <c r="AM19" i="3"/>
  <c r="AM32" i="3"/>
  <c r="AM34" i="3"/>
  <c r="AM31" i="3"/>
  <c r="AM16" i="3"/>
  <c r="AM13" i="3"/>
  <c r="Z27" i="3"/>
  <c r="AT15" i="3"/>
  <c r="AT31" i="3"/>
  <c r="AM17" i="3"/>
  <c r="AM38" i="3"/>
  <c r="AM40" i="3"/>
  <c r="AM20" i="3"/>
  <c r="AX23" i="3"/>
  <c r="AJ31" i="3"/>
  <c r="AM10" i="3"/>
  <c r="AM23" i="3"/>
  <c r="AM37" i="3"/>
  <c r="AM9" i="3"/>
  <c r="AR25" i="3"/>
  <c r="AT33" i="3"/>
  <c r="BT22" i="9"/>
  <c r="Z21" i="9"/>
  <c r="AX18" i="9"/>
  <c r="AJ12" i="9"/>
  <c r="AF12" i="9" s="1"/>
  <c r="AE12" i="9" s="1"/>
  <c r="AR12" i="9"/>
  <c r="AJ16" i="9"/>
  <c r="AF16" i="9" s="1"/>
  <c r="AE16" i="9" s="1"/>
  <c r="AT18" i="9"/>
  <c r="AJ40" i="9"/>
  <c r="AF40" i="9" s="1"/>
  <c r="AE40" i="9" s="1"/>
  <c r="Z13" i="9"/>
  <c r="AJ13" i="9"/>
  <c r="AF13" i="9" s="1"/>
  <c r="AE13" i="9" s="1"/>
  <c r="AJ29" i="9"/>
  <c r="AJ33" i="9"/>
  <c r="AF33" i="9" s="1"/>
  <c r="AE33" i="9" s="1"/>
  <c r="AR33" i="9"/>
  <c r="Z17" i="9"/>
  <c r="BR37" i="3"/>
  <c r="BX13" i="3"/>
  <c r="BJ25" i="3"/>
  <c r="BJ13" i="3"/>
  <c r="BF13" i="3" s="1"/>
  <c r="BE13" i="3" s="1"/>
  <c r="BJ21" i="3"/>
  <c r="BT21" i="3"/>
  <c r="BR29" i="3"/>
  <c r="BJ29" i="3"/>
  <c r="Z51" i="3"/>
  <c r="Z54" i="3"/>
  <c r="BR13" i="3"/>
  <c r="BT13" i="3"/>
  <c r="BJ18" i="3"/>
  <c r="AJ38" i="3"/>
  <c r="AR38" i="3"/>
  <c r="AT37" i="3"/>
  <c r="AR37" i="3"/>
  <c r="AJ22" i="3"/>
  <c r="AF22" i="3" s="1"/>
  <c r="AE22" i="3" s="1"/>
  <c r="AR22" i="3"/>
  <c r="AX37" i="3"/>
  <c r="Z22" i="3"/>
  <c r="AJ17" i="3"/>
  <c r="AF17" i="3" s="1"/>
  <c r="AE17" i="3" s="1"/>
  <c r="Z38" i="3"/>
  <c r="Z33" i="3"/>
  <c r="AX38" i="3"/>
  <c r="AJ37" i="3"/>
  <c r="AF37" i="3" s="1"/>
  <c r="AE37" i="3" s="1"/>
  <c r="Z25" i="3"/>
  <c r="AT25" i="3"/>
  <c r="AJ25" i="3"/>
  <c r="AX34" i="3"/>
  <c r="AR34" i="3"/>
  <c r="AT29" i="3"/>
  <c r="AJ29" i="3"/>
  <c r="AF29" i="3" s="1"/>
  <c r="AE29" i="3" s="1"/>
  <c r="AR26" i="3"/>
  <c r="Z26" i="3"/>
  <c r="Z14" i="3"/>
  <c r="AJ14" i="3"/>
  <c r="BT32" i="3"/>
  <c r="BX22" i="3"/>
  <c r="BJ12" i="3"/>
  <c r="BF12" i="3" s="1"/>
  <c r="BE12" i="3" s="1"/>
  <c r="BX12" i="3"/>
  <c r="BR9" i="3"/>
  <c r="BX9" i="3"/>
  <c r="AT17" i="3"/>
  <c r="Z35" i="3"/>
  <c r="BJ17" i="3"/>
  <c r="BF17" i="3" s="1"/>
  <c r="BE17" i="3" s="1"/>
  <c r="Z34" i="3"/>
  <c r="AJ34" i="3"/>
  <c r="AF34" i="3" s="1"/>
  <c r="AE34" i="3" s="1"/>
  <c r="AR32" i="9"/>
  <c r="Z27" i="9"/>
  <c r="AX23" i="9"/>
  <c r="AR23" i="9"/>
  <c r="Z23" i="9"/>
  <c r="AT23" i="9"/>
  <c r="AR20" i="9"/>
  <c r="AR15" i="9"/>
  <c r="AQ11" i="9"/>
  <c r="Z69" i="9"/>
  <c r="BX36" i="9"/>
  <c r="BR15" i="9"/>
  <c r="BJ15" i="9"/>
  <c r="BJ12" i="9"/>
  <c r="BF12" i="9" s="1"/>
  <c r="BE12" i="9" s="1"/>
  <c r="AJ32" i="9"/>
  <c r="AT34" i="3"/>
  <c r="BT9" i="3"/>
  <c r="AX29" i="3"/>
  <c r="AR29" i="3"/>
  <c r="BT10" i="3"/>
  <c r="AT26" i="3"/>
  <c r="AJ35" i="9"/>
  <c r="AR19" i="9"/>
  <c r="AX17" i="9"/>
  <c r="AT17" i="9"/>
  <c r="AJ17" i="9"/>
  <c r="BJ39" i="9"/>
  <c r="BF39" i="9" s="1"/>
  <c r="BE39" i="9" s="1"/>
  <c r="BR20" i="9"/>
  <c r="BJ20" i="9"/>
  <c r="BF20" i="9" s="1"/>
  <c r="BE20" i="9" s="1"/>
  <c r="AX35" i="3"/>
  <c r="AR35" i="3"/>
  <c r="BR8" i="3"/>
  <c r="BT20" i="3"/>
  <c r="Z50" i="3"/>
  <c r="Z45" i="3"/>
  <c r="BR10" i="3"/>
  <c r="BJ22" i="9"/>
  <c r="Z33" i="9"/>
  <c r="BF9" i="3"/>
  <c r="BE9" i="3" s="1"/>
  <c r="M11" i="15"/>
  <c r="B11" i="15" s="1"/>
  <c r="AF25" i="3"/>
  <c r="AE25" i="3" s="1"/>
  <c r="BB38" i="9"/>
  <c r="BS38" i="9"/>
  <c r="BC38" i="9"/>
  <c r="BB32" i="9"/>
  <c r="BC32" i="9"/>
  <c r="BS32" i="9"/>
  <c r="BB30" i="9"/>
  <c r="BC30" i="9"/>
  <c r="BS30" i="9"/>
  <c r="BC27" i="9"/>
  <c r="BS27" i="9"/>
  <c r="BB27" i="9"/>
  <c r="BB24" i="9"/>
  <c r="BS24" i="9"/>
  <c r="BC24" i="9"/>
  <c r="BC22" i="9"/>
  <c r="BB22" i="9"/>
  <c r="BS22" i="9"/>
  <c r="BC19" i="9"/>
  <c r="BB19" i="9"/>
  <c r="BS19" i="9"/>
  <c r="BB15" i="9"/>
  <c r="BS15" i="9"/>
  <c r="BC15" i="9"/>
  <c r="AS37" i="9"/>
  <c r="AC37" i="9"/>
  <c r="AB37" i="9"/>
  <c r="AC36" i="9"/>
  <c r="AS36" i="9"/>
  <c r="AB36" i="9"/>
  <c r="BC14" i="9"/>
  <c r="BB14" i="9"/>
  <c r="BS14" i="9"/>
  <c r="BC11" i="9"/>
  <c r="BB11" i="9"/>
  <c r="BS11" i="9"/>
  <c r="BS8" i="9"/>
  <c r="BC8" i="9"/>
  <c r="BB8" i="9"/>
  <c r="AC38" i="9"/>
  <c r="AB38" i="9"/>
  <c r="AS38" i="9"/>
  <c r="AC35" i="9"/>
  <c r="AS35" i="9"/>
  <c r="AB35" i="9"/>
  <c r="AB32" i="9"/>
  <c r="AS32" i="9"/>
  <c r="AC32" i="9"/>
  <c r="AC29" i="9"/>
  <c r="AB29" i="9"/>
  <c r="AS29" i="9"/>
  <c r="AS27" i="9"/>
  <c r="AB27" i="9"/>
  <c r="AC27" i="9"/>
  <c r="AC23" i="9"/>
  <c r="AB23" i="9"/>
  <c r="AS23" i="9"/>
  <c r="AC20" i="9"/>
  <c r="AS20" i="9"/>
  <c r="AB20" i="9"/>
  <c r="AC17" i="9"/>
  <c r="AB17" i="9"/>
  <c r="AS17" i="9"/>
  <c r="AB14" i="9"/>
  <c r="AS14" i="9"/>
  <c r="AC14" i="9"/>
  <c r="AS11" i="9"/>
  <c r="AB11" i="9"/>
  <c r="AC11" i="9"/>
  <c r="BC37" i="9"/>
  <c r="BB37" i="9"/>
  <c r="BS37" i="9"/>
  <c r="BB28" i="9"/>
  <c r="BS28" i="9"/>
  <c r="BC28" i="9"/>
  <c r="BS40" i="9"/>
  <c r="BC40" i="9"/>
  <c r="BB40" i="9"/>
  <c r="BS34" i="9"/>
  <c r="BB34" i="9"/>
  <c r="BC34" i="9"/>
  <c r="BS33" i="9"/>
  <c r="BB33" i="9"/>
  <c r="BC33" i="9"/>
  <c r="BS39" i="3"/>
  <c r="BB39" i="3"/>
  <c r="BC39" i="3"/>
  <c r="BS34" i="3"/>
  <c r="BC34" i="3"/>
  <c r="BB34" i="3"/>
  <c r="BS32" i="3"/>
  <c r="BB32" i="3"/>
  <c r="BC32" i="3"/>
  <c r="BS31" i="3"/>
  <c r="BC31" i="3"/>
  <c r="BB31" i="3"/>
  <c r="BB30" i="3"/>
  <c r="BS30" i="3"/>
  <c r="BC30" i="3"/>
  <c r="BB28" i="3"/>
  <c r="BS28" i="3"/>
  <c r="BC28" i="3"/>
  <c r="BB27" i="3"/>
  <c r="BS27" i="3"/>
  <c r="BC27" i="3"/>
  <c r="BS26" i="3"/>
  <c r="BC26" i="3"/>
  <c r="BB26" i="3"/>
  <c r="BC25" i="3"/>
  <c r="BS25" i="3"/>
  <c r="BB25" i="3"/>
  <c r="BB24" i="3"/>
  <c r="BC24" i="3"/>
  <c r="BS24" i="3"/>
  <c r="BS23" i="3"/>
  <c r="BB23" i="3"/>
  <c r="BC23" i="3"/>
  <c r="BB22" i="3"/>
  <c r="BC22" i="3"/>
  <c r="BS22" i="3"/>
  <c r="BB20" i="3"/>
  <c r="BS20" i="3"/>
  <c r="BC20" i="3"/>
  <c r="BB21" i="3"/>
  <c r="BS21" i="3"/>
  <c r="BC21" i="3"/>
  <c r="BS18" i="3"/>
  <c r="BC18" i="3"/>
  <c r="BB18" i="3"/>
  <c r="BS16" i="3"/>
  <c r="BC16" i="3"/>
  <c r="BB16" i="3"/>
  <c r="BC15" i="3"/>
  <c r="BB15" i="3"/>
  <c r="BS15" i="3"/>
  <c r="BS14" i="3"/>
  <c r="BB14" i="3"/>
  <c r="BC14" i="3"/>
  <c r="BB11" i="3"/>
  <c r="BS11" i="3"/>
  <c r="BC11" i="3"/>
  <c r="BB8" i="3"/>
  <c r="BS8" i="3"/>
  <c r="BC8" i="3"/>
  <c r="AS39" i="3"/>
  <c r="AC39" i="3"/>
  <c r="AB39" i="3"/>
  <c r="AS36" i="3"/>
  <c r="AC36" i="3"/>
  <c r="AB36" i="3"/>
  <c r="AB30" i="3"/>
  <c r="AC30" i="3"/>
  <c r="AS30" i="3"/>
  <c r="AS27" i="3"/>
  <c r="AC27" i="3"/>
  <c r="AB27" i="3"/>
  <c r="AB26" i="3"/>
  <c r="AC26" i="3"/>
  <c r="AS26" i="3"/>
  <c r="AS14" i="3"/>
  <c r="AB14" i="3"/>
  <c r="AC14" i="3"/>
  <c r="AC11" i="3"/>
  <c r="AS11" i="3"/>
  <c r="AB11" i="3"/>
  <c r="BB35" i="9"/>
  <c r="BS35" i="9"/>
  <c r="BC35" i="9"/>
  <c r="BC36" i="9"/>
  <c r="BB36" i="9"/>
  <c r="BS36" i="9"/>
  <c r="BS29" i="9"/>
  <c r="BB29" i="9"/>
  <c r="BC29" i="9"/>
  <c r="BB33" i="3"/>
  <c r="BC40" i="3"/>
  <c r="BS29" i="3"/>
  <c r="BC29" i="3"/>
  <c r="BS40" i="3"/>
  <c r="BC33" i="3"/>
  <c r="BB40" i="3"/>
  <c r="BB29" i="3"/>
  <c r="BS33" i="3"/>
  <c r="AB9" i="9"/>
  <c r="AS9" i="9"/>
  <c r="AC9" i="9"/>
  <c r="AB9" i="3"/>
  <c r="AS9" i="3"/>
  <c r="AC9" i="3"/>
  <c r="BS37" i="3"/>
  <c r="BB37" i="3"/>
  <c r="BC37" i="3"/>
  <c r="BB36" i="3"/>
  <c r="BC36" i="3"/>
  <c r="BS36" i="3"/>
  <c r="BS35" i="3"/>
  <c r="BC35" i="3"/>
  <c r="BB35" i="3"/>
  <c r="BC38" i="3"/>
  <c r="BS38" i="3"/>
  <c r="BB38" i="3"/>
  <c r="AB38" i="3"/>
  <c r="AS38" i="3"/>
  <c r="AC38" i="3"/>
  <c r="AC35" i="3"/>
  <c r="AS35" i="3"/>
  <c r="AB35" i="3"/>
  <c r="AB33" i="3"/>
  <c r="AS33" i="3"/>
  <c r="AC33" i="3"/>
  <c r="AS31" i="3"/>
  <c r="AC31" i="3"/>
  <c r="AB31" i="3"/>
  <c r="AS28" i="3"/>
  <c r="AB28" i="3"/>
  <c r="AC28" i="3"/>
  <c r="AB24" i="3"/>
  <c r="AS24" i="3"/>
  <c r="AC24" i="3"/>
  <c r="AB21" i="3"/>
  <c r="AS21" i="3"/>
  <c r="AC21" i="3"/>
  <c r="AC18" i="3"/>
  <c r="AS18" i="3"/>
  <c r="AB18" i="3"/>
  <c r="AB15" i="3"/>
  <c r="AS15" i="3"/>
  <c r="AC15" i="3"/>
  <c r="AB12" i="3"/>
  <c r="AS12" i="3"/>
  <c r="AC12" i="3"/>
  <c r="AS8" i="3"/>
  <c r="AC8" i="3"/>
  <c r="AB8" i="3"/>
  <c r="AB8" i="9"/>
  <c r="AS8" i="9"/>
  <c r="AC8" i="9"/>
  <c r="BV27" i="3" l="1"/>
  <c r="AV37" i="3"/>
  <c r="BV17" i="3"/>
  <c r="BV29" i="3"/>
  <c r="R4" i="14"/>
  <c r="T4" i="14" s="1"/>
  <c r="C4" i="14" s="1"/>
  <c r="S4" i="14"/>
  <c r="S2" i="14"/>
  <c r="R2" i="14"/>
  <c r="T2" i="14" s="1"/>
  <c r="C2" i="14" s="1"/>
  <c r="F2" i="14"/>
  <c r="A2" i="14"/>
  <c r="AO9" i="9"/>
  <c r="A3" i="14"/>
  <c r="R3" i="14"/>
  <c r="S3" i="14"/>
  <c r="AO9" i="3"/>
  <c r="AT9" i="3"/>
  <c r="AR9" i="3"/>
  <c r="Z9" i="3"/>
  <c r="AQ9" i="3" s="1"/>
  <c r="AJ9" i="3"/>
  <c r="K50" i="15"/>
  <c r="E44" i="15"/>
  <c r="F53" i="15"/>
  <c r="E36" i="15"/>
  <c r="BR14" i="3"/>
  <c r="BT14" i="3"/>
  <c r="BJ22" i="3"/>
  <c r="Z67" i="3"/>
  <c r="BR26" i="3"/>
  <c r="BX26" i="3"/>
  <c r="A40" i="15"/>
  <c r="A53" i="15"/>
  <c r="Z55" i="3"/>
  <c r="BJ14" i="3"/>
  <c r="Z47" i="3"/>
  <c r="BR22" i="3"/>
  <c r="Z59" i="3"/>
  <c r="BJ26" i="3"/>
  <c r="M39" i="15"/>
  <c r="B39" i="15" s="1"/>
  <c r="A44" i="15"/>
  <c r="E50" i="15"/>
  <c r="BT18" i="3"/>
  <c r="F50" i="15"/>
  <c r="BP12" i="3"/>
  <c r="AX16" i="3"/>
  <c r="L29" i="15"/>
  <c r="K21" i="15"/>
  <c r="AJ36" i="3"/>
  <c r="F3" i="15"/>
  <c r="F25" i="15"/>
  <c r="M8" i="15"/>
  <c r="B8" i="15" s="1"/>
  <c r="M7" i="15"/>
  <c r="B7" i="15" s="1"/>
  <c r="A7" i="15"/>
  <c r="AJ28" i="3"/>
  <c r="E17" i="15"/>
  <c r="F17" i="15"/>
  <c r="F21" i="15"/>
  <c r="E7" i="15"/>
  <c r="AO38" i="3"/>
  <c r="AP38" i="3"/>
  <c r="A32" i="15"/>
  <c r="AO35" i="3"/>
  <c r="A29" i="15"/>
  <c r="F29" i="15"/>
  <c r="E29" i="15"/>
  <c r="M29" i="15"/>
  <c r="B29" i="15" s="1"/>
  <c r="AM33" i="3"/>
  <c r="AO31" i="3"/>
  <c r="AF31" i="3" s="1"/>
  <c r="AE31" i="3" s="1"/>
  <c r="E25" i="15"/>
  <c r="K25" i="15"/>
  <c r="M25" i="15" s="1"/>
  <c r="B25" i="15" s="1"/>
  <c r="A25" i="15"/>
  <c r="AM12" i="3"/>
  <c r="K9" i="15"/>
  <c r="M9" i="15" s="1"/>
  <c r="B9" i="15" s="1"/>
  <c r="L9" i="15"/>
  <c r="F9" i="15"/>
  <c r="AO12" i="3"/>
  <c r="AQ14" i="3"/>
  <c r="AR8" i="3"/>
  <c r="Z30" i="9"/>
  <c r="AR11" i="9"/>
  <c r="Z14" i="9"/>
  <c r="AJ14" i="9"/>
  <c r="AT14" i="9"/>
  <c r="AJ38" i="9"/>
  <c r="AX14" i="9"/>
  <c r="AX26" i="9"/>
  <c r="M6" i="14"/>
  <c r="B6" i="14" s="1"/>
  <c r="AP26" i="9"/>
  <c r="AP22" i="9"/>
  <c r="AT15" i="9"/>
  <c r="AX30" i="9"/>
  <c r="Z54" i="9"/>
  <c r="M15" i="14"/>
  <c r="B15" i="14" s="1"/>
  <c r="AJ22" i="9"/>
  <c r="AP18" i="9"/>
  <c r="Z34" i="9"/>
  <c r="Z26" i="9"/>
  <c r="BR9" i="9"/>
  <c r="AX15" i="9"/>
  <c r="Z9" i="9"/>
  <c r="AR18" i="9"/>
  <c r="AP30" i="9"/>
  <c r="AP25" i="9"/>
  <c r="BT13" i="9"/>
  <c r="AJ34" i="9"/>
  <c r="AF34" i="9" s="1"/>
  <c r="AE34" i="9" s="1"/>
  <c r="AT26" i="9"/>
  <c r="AJ15" i="9"/>
  <c r="AF15" i="9" s="1"/>
  <c r="AE15" i="9" s="1"/>
  <c r="AJ9" i="9"/>
  <c r="AJ26" i="9"/>
  <c r="AF26" i="9" s="1"/>
  <c r="AE26" i="9" s="1"/>
  <c r="AJ30" i="9"/>
  <c r="AF30" i="9" s="1"/>
  <c r="AE30" i="9" s="1"/>
  <c r="AP34" i="9"/>
  <c r="AP15" i="9"/>
  <c r="AJ18" i="9"/>
  <c r="AF18" i="9" s="1"/>
  <c r="AE18" i="9" s="1"/>
  <c r="BX13" i="9"/>
  <c r="BT25" i="9"/>
  <c r="BT10" i="9"/>
  <c r="Z46" i="9"/>
  <c r="M7" i="14"/>
  <c r="B7" i="14" s="1"/>
  <c r="AT31" i="9"/>
  <c r="AP12" i="9"/>
  <c r="AX10" i="9"/>
  <c r="AR24" i="9"/>
  <c r="AJ28" i="9"/>
  <c r="AJ25" i="9"/>
  <c r="AF25" i="9" s="1"/>
  <c r="AE25" i="9" s="1"/>
  <c r="Z28" i="9"/>
  <c r="BR10" i="9"/>
  <c r="Z58" i="9"/>
  <c r="AX12" i="9"/>
  <c r="AR30" i="9"/>
  <c r="AP28" i="9"/>
  <c r="AP13" i="9"/>
  <c r="AP24" i="9"/>
  <c r="BX10" i="9"/>
  <c r="BP25" i="9"/>
  <c r="BF25" i="9" s="1"/>
  <c r="BE25" i="9" s="1"/>
  <c r="AT22" i="9"/>
  <c r="AJ27" i="9"/>
  <c r="Z45" i="9"/>
  <c r="BJ13" i="9"/>
  <c r="BF13" i="9" s="1"/>
  <c r="BE13" i="9" s="1"/>
  <c r="BJ17" i="9"/>
  <c r="BF17" i="9" s="1"/>
  <c r="BE17" i="9" s="1"/>
  <c r="BX25" i="9"/>
  <c r="BJ10" i="9"/>
  <c r="BF10" i="9" s="1"/>
  <c r="BE10" i="9" s="1"/>
  <c r="AT39" i="9"/>
  <c r="AR39" i="9"/>
  <c r="AJ21" i="9"/>
  <c r="AR28" i="9"/>
  <c r="BP10" i="9"/>
  <c r="Z31" i="9"/>
  <c r="AJ40" i="3"/>
  <c r="AF40" i="3" s="1"/>
  <c r="AE40" i="3" s="1"/>
  <c r="M16" i="15"/>
  <c r="B16" i="15" s="1"/>
  <c r="AX12" i="3"/>
  <c r="AR32" i="3"/>
  <c r="AX36" i="3"/>
  <c r="AX40" i="3"/>
  <c r="BR16" i="3"/>
  <c r="AR36" i="3"/>
  <c r="BX15" i="3"/>
  <c r="AX20" i="3"/>
  <c r="AX8" i="3"/>
  <c r="Z12" i="3"/>
  <c r="AX24" i="3"/>
  <c r="BR20" i="3"/>
  <c r="AR33" i="3"/>
  <c r="AP37" i="3"/>
  <c r="AP40" i="3"/>
  <c r="AT8" i="3"/>
  <c r="Z16" i="3"/>
  <c r="AJ8" i="3"/>
  <c r="AT36" i="3"/>
  <c r="Z32" i="3"/>
  <c r="AT16" i="3"/>
  <c r="M41" i="15"/>
  <c r="B41" i="15" s="1"/>
  <c r="BT24" i="3"/>
  <c r="AX33" i="3"/>
  <c r="BX24" i="3"/>
  <c r="AP16" i="3"/>
  <c r="AR16" i="3"/>
  <c r="AR40" i="3"/>
  <c r="AT40" i="3"/>
  <c r="M48" i="15"/>
  <c r="B48" i="15" s="1"/>
  <c r="F38" i="15"/>
  <c r="M37" i="15"/>
  <c r="B37" i="15" s="1"/>
  <c r="R37" i="15"/>
  <c r="S37" i="15"/>
  <c r="T37" i="15" s="1"/>
  <c r="C37" i="15" s="1"/>
  <c r="M65" i="15"/>
  <c r="B65" i="15" s="1"/>
  <c r="M51" i="15"/>
  <c r="B51" i="15" s="1"/>
  <c r="L42" i="15"/>
  <c r="K46" i="15"/>
  <c r="M46" i="15" s="1"/>
  <c r="B46" i="15" s="1"/>
  <c r="Z60" i="3"/>
  <c r="BR19" i="3"/>
  <c r="BX20" i="3"/>
  <c r="BX8" i="3"/>
  <c r="BT12" i="3"/>
  <c r="Z68" i="3"/>
  <c r="F37" i="15"/>
  <c r="A41" i="15"/>
  <c r="E42" i="15"/>
  <c r="L46" i="15"/>
  <c r="F51" i="15"/>
  <c r="F48" i="15"/>
  <c r="M50" i="15"/>
  <c r="B50" i="15" s="1"/>
  <c r="A54" i="15"/>
  <c r="BX11" i="3"/>
  <c r="E54" i="15"/>
  <c r="E45" i="15"/>
  <c r="E51" i="15"/>
  <c r="Z52" i="3"/>
  <c r="Z61" i="3"/>
  <c r="BJ16" i="3"/>
  <c r="BJ20" i="3"/>
  <c r="BX37" i="3"/>
  <c r="F44" i="15"/>
  <c r="R44" i="15"/>
  <c r="S44" i="15"/>
  <c r="F40" i="15"/>
  <c r="R40" i="15"/>
  <c r="T40" i="15" s="1"/>
  <c r="C40" i="15" s="1"/>
  <c r="S40" i="15"/>
  <c r="L36" i="15"/>
  <c r="R36" i="15"/>
  <c r="S36" i="15"/>
  <c r="F46" i="15"/>
  <c r="R46" i="15"/>
  <c r="S46" i="15"/>
  <c r="BT35" i="3"/>
  <c r="A46" i="15"/>
  <c r="A51" i="15"/>
  <c r="F54" i="15"/>
  <c r="E48" i="15"/>
  <c r="Z44" i="3"/>
  <c r="BJ23" i="3"/>
  <c r="BJ11" i="3"/>
  <c r="A38" i="15"/>
  <c r="L54" i="15"/>
  <c r="M54" i="15" s="1"/>
  <c r="B54" i="15" s="1"/>
  <c r="A48" i="15"/>
  <c r="BT11" i="3"/>
  <c r="BJ28" i="3"/>
  <c r="BR28" i="3"/>
  <c r="F39" i="15"/>
  <c r="R39" i="15"/>
  <c r="S39" i="15"/>
  <c r="T63" i="15"/>
  <c r="C63" i="15" s="1"/>
  <c r="S2" i="15"/>
  <c r="R2" i="15"/>
  <c r="K31" i="15"/>
  <c r="R31" i="15"/>
  <c r="S31" i="15"/>
  <c r="F23" i="15"/>
  <c r="S23" i="15"/>
  <c r="R23" i="15"/>
  <c r="AT35" i="3"/>
  <c r="AJ32" i="3"/>
  <c r="AF32" i="3" s="1"/>
  <c r="AE32" i="3" s="1"/>
  <c r="E23" i="15"/>
  <c r="F20" i="15"/>
  <c r="A20" i="15"/>
  <c r="BM21" i="3"/>
  <c r="BM25" i="3"/>
  <c r="BM26" i="3"/>
  <c r="BM18" i="3"/>
  <c r="AP20" i="3"/>
  <c r="AR28" i="3"/>
  <c r="R34" i="15"/>
  <c r="S34" i="15"/>
  <c r="R26" i="15"/>
  <c r="S26" i="15"/>
  <c r="E19" i="15"/>
  <c r="S19" i="15"/>
  <c r="R19" i="15"/>
  <c r="S16" i="15"/>
  <c r="R16" i="15"/>
  <c r="R13" i="15"/>
  <c r="S13" i="15"/>
  <c r="S7" i="15"/>
  <c r="R7" i="15"/>
  <c r="E3" i="15"/>
  <c r="R3" i="15"/>
  <c r="S3" i="15"/>
  <c r="M20" i="15"/>
  <c r="B20" i="15" s="1"/>
  <c r="R14" i="15"/>
  <c r="S14" i="15"/>
  <c r="L10" i="15"/>
  <c r="R10" i="15"/>
  <c r="S10" i="15"/>
  <c r="S4" i="15"/>
  <c r="R4" i="15"/>
  <c r="BQ29" i="3"/>
  <c r="Z13" i="3"/>
  <c r="AT10" i="3"/>
  <c r="AJ13" i="3"/>
  <c r="AF13" i="3" s="1"/>
  <c r="AE13" i="3" s="1"/>
  <c r="K2" i="15"/>
  <c r="AX28" i="3"/>
  <c r="AT28" i="3"/>
  <c r="Z20" i="3"/>
  <c r="AX39" i="3"/>
  <c r="E4" i="15"/>
  <c r="F10" i="15"/>
  <c r="F14" i="15"/>
  <c r="L27" i="15"/>
  <c r="M27" i="15" s="1"/>
  <c r="B27" i="15" s="1"/>
  <c r="AQ15" i="3"/>
  <c r="Z39" i="3"/>
  <c r="AT39" i="3"/>
  <c r="K10" i="15"/>
  <c r="E14" i="15"/>
  <c r="L31" i="15"/>
  <c r="E31" i="15"/>
  <c r="AT32" i="3"/>
  <c r="L23" i="15"/>
  <c r="M23" i="15" s="1"/>
  <c r="B23" i="15" s="1"/>
  <c r="A23" i="15"/>
  <c r="BM20" i="3"/>
  <c r="BM28" i="3"/>
  <c r="BM24" i="3"/>
  <c r="AR10" i="3"/>
  <c r="AP35" i="3"/>
  <c r="AP25" i="3"/>
  <c r="R29" i="15"/>
  <c r="S29" i="15"/>
  <c r="S25" i="15"/>
  <c r="R25" i="15"/>
  <c r="R6" i="15"/>
  <c r="S6" i="15"/>
  <c r="AT20" i="3"/>
  <c r="AT13" i="3"/>
  <c r="AR20" i="3"/>
  <c r="E20" i="15"/>
  <c r="E10" i="15"/>
  <c r="L14" i="15"/>
  <c r="AJ10" i="3"/>
  <c r="AF10" i="3" s="1"/>
  <c r="AE10" i="3" s="1"/>
  <c r="F2" i="15"/>
  <c r="K4" i="15"/>
  <c r="AT14" i="3"/>
  <c r="AX13" i="3"/>
  <c r="E32" i="15"/>
  <c r="S32" i="15"/>
  <c r="R32" i="15"/>
  <c r="L28" i="15"/>
  <c r="M28" i="15" s="1"/>
  <c r="B28" i="15" s="1"/>
  <c r="R28" i="15"/>
  <c r="S28" i="15"/>
  <c r="R17" i="15"/>
  <c r="S17" i="15"/>
  <c r="K14" i="15"/>
  <c r="R11" i="15"/>
  <c r="S11" i="15"/>
  <c r="BR33" i="3"/>
  <c r="T56" i="15"/>
  <c r="C56" i="15" s="1"/>
  <c r="BR31" i="3"/>
  <c r="BX32" i="3"/>
  <c r="Z65" i="3"/>
  <c r="BX29" i="3"/>
  <c r="BO34" i="9"/>
  <c r="BO33" i="9"/>
  <c r="BP33" i="9"/>
  <c r="BT33" i="3"/>
  <c r="BR34" i="3"/>
  <c r="BT34" i="3"/>
  <c r="T60" i="15"/>
  <c r="C60" i="15" s="1"/>
  <c r="BR30" i="3"/>
  <c r="Z72" i="3"/>
  <c r="BT36" i="3"/>
  <c r="BX36" i="3"/>
  <c r="BR38" i="3"/>
  <c r="BR36" i="3"/>
  <c r="BO39" i="3"/>
  <c r="BP39" i="3"/>
  <c r="T67" i="15"/>
  <c r="C67" i="15" s="1"/>
  <c r="M66" i="15"/>
  <c r="B66" i="15" s="1"/>
  <c r="BO38" i="3"/>
  <c r="BP38" i="3"/>
  <c r="BT38" i="3"/>
  <c r="Z71" i="3"/>
  <c r="T65" i="15"/>
  <c r="C65" i="15" s="1"/>
  <c r="BO37" i="3"/>
  <c r="BP37" i="3"/>
  <c r="Z70" i="3"/>
  <c r="T64" i="15"/>
  <c r="C64" i="15" s="1"/>
  <c r="BP36" i="3"/>
  <c r="BO36" i="3"/>
  <c r="BP35" i="3"/>
  <c r="BO35" i="3"/>
  <c r="BR35" i="3"/>
  <c r="BX35" i="3"/>
  <c r="T62" i="15"/>
  <c r="C62" i="15" s="1"/>
  <c r="BP34" i="3"/>
  <c r="BO34" i="3"/>
  <c r="T61" i="15"/>
  <c r="C61" i="15" s="1"/>
  <c r="BO32" i="3"/>
  <c r="T59" i="15"/>
  <c r="C59" i="15" s="1"/>
  <c r="BO31" i="3"/>
  <c r="Z64" i="3"/>
  <c r="T58" i="15"/>
  <c r="C58" i="15" s="1"/>
  <c r="BT31" i="3"/>
  <c r="M58" i="15"/>
  <c r="B58" i="15" s="1"/>
  <c r="BO30" i="3"/>
  <c r="BP30" i="3"/>
  <c r="Z63" i="3"/>
  <c r="BX30" i="3"/>
  <c r="BO28" i="3"/>
  <c r="BP28" i="3"/>
  <c r="K55" i="15"/>
  <c r="R55" i="15"/>
  <c r="S55" i="15"/>
  <c r="L55" i="15"/>
  <c r="M55" i="15" s="1"/>
  <c r="B55" i="15" s="1"/>
  <c r="F55" i="15"/>
  <c r="BO27" i="3"/>
  <c r="BP27" i="3"/>
  <c r="BT27" i="3"/>
  <c r="BR27" i="3"/>
  <c r="BX27" i="3"/>
  <c r="R54" i="15"/>
  <c r="S54" i="15"/>
  <c r="BP26" i="3"/>
  <c r="BO26" i="3"/>
  <c r="K53" i="15"/>
  <c r="M53" i="15" s="1"/>
  <c r="B53" i="15" s="1"/>
  <c r="R53" i="15"/>
  <c r="S53" i="15"/>
  <c r="BO25" i="3"/>
  <c r="R52" i="15"/>
  <c r="S52" i="15"/>
  <c r="BO24" i="3"/>
  <c r="BP24" i="3"/>
  <c r="R51" i="15"/>
  <c r="S51" i="15"/>
  <c r="BO23" i="3"/>
  <c r="S50" i="15"/>
  <c r="R50" i="15"/>
  <c r="BO22" i="3"/>
  <c r="BP22" i="3"/>
  <c r="R49" i="15"/>
  <c r="S49" i="15"/>
  <c r="M49" i="15"/>
  <c r="B49" i="15" s="1"/>
  <c r="BO20" i="3"/>
  <c r="BP20" i="3"/>
  <c r="A47" i="15"/>
  <c r="E47" i="15"/>
  <c r="R47" i="15"/>
  <c r="S47" i="15"/>
  <c r="L47" i="15"/>
  <c r="K47" i="15"/>
  <c r="BO21" i="3"/>
  <c r="BP21" i="3"/>
  <c r="S48" i="15"/>
  <c r="R48" i="15"/>
  <c r="BP18" i="3"/>
  <c r="BO18" i="3"/>
  <c r="BR18" i="3"/>
  <c r="L45" i="15"/>
  <c r="M45" i="15" s="1"/>
  <c r="B45" i="15" s="1"/>
  <c r="S45" i="15"/>
  <c r="R45" i="15"/>
  <c r="BP16" i="3"/>
  <c r="BO16" i="3"/>
  <c r="BM16" i="3"/>
  <c r="BQ20" i="3"/>
  <c r="S43" i="15"/>
  <c r="R43" i="15"/>
  <c r="AM36" i="3"/>
  <c r="A43" i="15"/>
  <c r="AM28" i="3"/>
  <c r="BX16" i="3"/>
  <c r="BO15" i="3"/>
  <c r="S42" i="15"/>
  <c r="R42" i="15"/>
  <c r="BO14" i="3"/>
  <c r="BP14" i="3"/>
  <c r="BM14" i="3"/>
  <c r="BM11" i="3"/>
  <c r="AM39" i="3"/>
  <c r="BM8" i="3"/>
  <c r="F41" i="15"/>
  <c r="S41" i="15"/>
  <c r="R41" i="15"/>
  <c r="BO11" i="3"/>
  <c r="L38" i="15"/>
  <c r="M38" i="15" s="1"/>
  <c r="B38" i="15" s="1"/>
  <c r="S38" i="15"/>
  <c r="R38" i="15"/>
  <c r="BO8" i="3"/>
  <c r="K35" i="15"/>
  <c r="M35" i="15" s="1"/>
  <c r="B35" i="15" s="1"/>
  <c r="S35" i="15"/>
  <c r="R35" i="15"/>
  <c r="BT8" i="3"/>
  <c r="BJ8" i="3"/>
  <c r="AP39" i="3"/>
  <c r="AO39" i="3"/>
  <c r="K33" i="15"/>
  <c r="M33" i="15" s="1"/>
  <c r="B33" i="15" s="1"/>
  <c r="E33" i="15"/>
  <c r="F33" i="15"/>
  <c r="R33" i="15"/>
  <c r="S33" i="15"/>
  <c r="A33" i="15"/>
  <c r="AO36" i="3"/>
  <c r="M30" i="15"/>
  <c r="B30" i="15" s="1"/>
  <c r="F30" i="15"/>
  <c r="R30" i="15"/>
  <c r="S30" i="15"/>
  <c r="AO33" i="3"/>
  <c r="R27" i="15"/>
  <c r="S27" i="15"/>
  <c r="E27" i="15"/>
  <c r="AO30" i="3"/>
  <c r="AM18" i="3"/>
  <c r="E24" i="15"/>
  <c r="S24" i="15"/>
  <c r="R24" i="15"/>
  <c r="AJ30" i="3"/>
  <c r="Z30" i="3"/>
  <c r="AX30" i="3"/>
  <c r="AM30" i="3"/>
  <c r="AM27" i="3"/>
  <c r="AQ31" i="3"/>
  <c r="AT30" i="3"/>
  <c r="M24" i="15"/>
  <c r="B24" i="15" s="1"/>
  <c r="AO28" i="3"/>
  <c r="AP28" i="3"/>
  <c r="R22" i="15"/>
  <c r="S22" i="15"/>
  <c r="AO27" i="3"/>
  <c r="BQ9" i="3"/>
  <c r="E21" i="15"/>
  <c r="AQ19" i="3"/>
  <c r="BQ40" i="3"/>
  <c r="BQ10" i="3"/>
  <c r="AQ36" i="3"/>
  <c r="S21" i="15"/>
  <c r="R21" i="15"/>
  <c r="AQ35" i="3"/>
  <c r="BQ22" i="3"/>
  <c r="AQ34" i="3"/>
  <c r="AJ27" i="3"/>
  <c r="AT27" i="3"/>
  <c r="AM26" i="3"/>
  <c r="AX27" i="3"/>
  <c r="L21" i="15"/>
  <c r="AO26" i="3"/>
  <c r="R20" i="15"/>
  <c r="S20" i="15"/>
  <c r="AP24" i="3"/>
  <c r="AO24" i="3"/>
  <c r="S18" i="15"/>
  <c r="R18" i="15"/>
  <c r="BQ34" i="3"/>
  <c r="BQ21" i="3"/>
  <c r="AQ40" i="3"/>
  <c r="BQ25" i="3"/>
  <c r="AJ24" i="3"/>
  <c r="AM24" i="3"/>
  <c r="F18" i="15"/>
  <c r="AQ37" i="3"/>
  <c r="AQ20" i="3"/>
  <c r="AQ13" i="3"/>
  <c r="AQ23" i="3"/>
  <c r="AR24" i="3"/>
  <c r="Z24" i="3"/>
  <c r="AM21" i="3"/>
  <c r="A18" i="15"/>
  <c r="K18" i="15"/>
  <c r="M18" i="15" s="1"/>
  <c r="B18" i="15" s="1"/>
  <c r="AO21" i="3"/>
  <c r="S15" i="15"/>
  <c r="R15" i="15"/>
  <c r="A15" i="15"/>
  <c r="BQ12" i="3"/>
  <c r="BQ17" i="3"/>
  <c r="AQ17" i="3"/>
  <c r="BQ19" i="3"/>
  <c r="AQ22" i="3"/>
  <c r="BQ31" i="3"/>
  <c r="BQ37" i="3"/>
  <c r="BQ36" i="3"/>
  <c r="AQ12" i="3"/>
  <c r="AQ16" i="3"/>
  <c r="AQ32" i="3"/>
  <c r="AM14" i="3"/>
  <c r="AM11" i="3"/>
  <c r="F15" i="15"/>
  <c r="AM15" i="3"/>
  <c r="E15" i="15"/>
  <c r="AQ29" i="3"/>
  <c r="BQ8" i="3"/>
  <c r="BQ24" i="3"/>
  <c r="AM8" i="3"/>
  <c r="K15" i="15"/>
  <c r="AQ33" i="3"/>
  <c r="L15" i="15"/>
  <c r="AP18" i="3"/>
  <c r="AO18" i="3"/>
  <c r="L12" i="15"/>
  <c r="M12" i="15" s="1"/>
  <c r="B12" i="15" s="1"/>
  <c r="R12" i="15"/>
  <c r="S12" i="15"/>
  <c r="A12" i="15"/>
  <c r="AO15" i="3"/>
  <c r="R9" i="15"/>
  <c r="S9" i="15"/>
  <c r="AO14" i="3"/>
  <c r="R8" i="15"/>
  <c r="S8" i="15"/>
  <c r="AQ25" i="3"/>
  <c r="L5" i="15"/>
  <c r="F5" i="15"/>
  <c r="AR11" i="3"/>
  <c r="E5" i="15"/>
  <c r="K5" i="15"/>
  <c r="M5" i="15" s="1"/>
  <c r="B5" i="15" s="1"/>
  <c r="Z11" i="3"/>
  <c r="AQ11" i="3" s="1"/>
  <c r="AJ11" i="3"/>
  <c r="AX11" i="3"/>
  <c r="AP11" i="3"/>
  <c r="AO11" i="3"/>
  <c r="R5" i="15"/>
  <c r="S5" i="15"/>
  <c r="BR30" i="9"/>
  <c r="BP34" i="9"/>
  <c r="BO36" i="9"/>
  <c r="M22" i="15"/>
  <c r="B22" i="15" s="1"/>
  <c r="M31" i="15"/>
  <c r="B31" i="15" s="1"/>
  <c r="M6" i="15"/>
  <c r="B6" i="15" s="1"/>
  <c r="M21" i="15"/>
  <c r="B21" i="15" s="1"/>
  <c r="AP15" i="3"/>
  <c r="AP10" i="3"/>
  <c r="AP22" i="3"/>
  <c r="AP36" i="3"/>
  <c r="AP14" i="3"/>
  <c r="AP33" i="3"/>
  <c r="AF21" i="9"/>
  <c r="AE21" i="9" s="1"/>
  <c r="AQ23" i="9"/>
  <c r="AJ18" i="3"/>
  <c r="AR34" i="9"/>
  <c r="L34" i="15"/>
  <c r="M34" i="15" s="1"/>
  <c r="B34" i="15" s="1"/>
  <c r="L43" i="15"/>
  <c r="M43" i="15" s="1"/>
  <c r="B43" i="15" s="1"/>
  <c r="K40" i="15"/>
  <c r="M40" i="15" s="1"/>
  <c r="B40" i="15" s="1"/>
  <c r="M20" i="14"/>
  <c r="B20" i="14" s="1"/>
  <c r="E40" i="14"/>
  <c r="M63" i="15"/>
  <c r="B63" i="15" s="1"/>
  <c r="M42" i="15"/>
  <c r="B42" i="15" s="1"/>
  <c r="M10" i="14"/>
  <c r="B10" i="14" s="1"/>
  <c r="AF10" i="9"/>
  <c r="AE10" i="9" s="1"/>
  <c r="M33" i="14"/>
  <c r="B33" i="14" s="1"/>
  <c r="M19" i="14"/>
  <c r="B19" i="14" s="1"/>
  <c r="L42" i="14"/>
  <c r="K40" i="14"/>
  <c r="M40" i="14" s="1"/>
  <c r="B40" i="14" s="1"/>
  <c r="K38" i="14"/>
  <c r="A50" i="14"/>
  <c r="F37" i="14"/>
  <c r="M3" i="15"/>
  <c r="B3" i="15" s="1"/>
  <c r="M19" i="15"/>
  <c r="B19" i="15" s="1"/>
  <c r="M32" i="15"/>
  <c r="B32" i="15" s="1"/>
  <c r="M52" i="15"/>
  <c r="B52" i="15" s="1"/>
  <c r="AF22" i="9"/>
  <c r="AE22" i="9" s="1"/>
  <c r="AF28" i="9"/>
  <c r="AE28" i="9" s="1"/>
  <c r="BT16" i="3"/>
  <c r="BX22" i="9"/>
  <c r="BX39" i="9"/>
  <c r="F11" i="14"/>
  <c r="M25" i="14"/>
  <c r="B25" i="14" s="1"/>
  <c r="M21" i="14"/>
  <c r="B21" i="14" s="1"/>
  <c r="K5" i="14"/>
  <c r="M5" i="14" s="1"/>
  <c r="B5" i="14" s="1"/>
  <c r="K44" i="14"/>
  <c r="M44" i="14" s="1"/>
  <c r="B44" i="14" s="1"/>
  <c r="A54" i="14"/>
  <c r="A37" i="14"/>
  <c r="M66" i="14"/>
  <c r="B66" i="14" s="1"/>
  <c r="AF19" i="9"/>
  <c r="AE19" i="9" s="1"/>
  <c r="BF9" i="9"/>
  <c r="BE9" i="9" s="1"/>
  <c r="M28" i="14"/>
  <c r="B28" i="14" s="1"/>
  <c r="F42" i="14"/>
  <c r="AV22" i="3"/>
  <c r="AV35" i="3"/>
  <c r="BV23" i="3"/>
  <c r="BV35" i="9"/>
  <c r="AV35" i="9"/>
  <c r="AO4" i="3"/>
  <c r="AV40" i="3"/>
  <c r="BV35" i="3"/>
  <c r="BV15" i="9"/>
  <c r="AV37" i="9"/>
  <c r="AV29" i="3"/>
  <c r="BV24" i="3"/>
  <c r="AV23" i="3"/>
  <c r="BV20" i="3"/>
  <c r="AV18" i="3"/>
  <c r="BV32" i="9"/>
  <c r="AO5" i="9"/>
  <c r="AV14" i="9"/>
  <c r="BV15" i="3"/>
  <c r="M59" i="14"/>
  <c r="B59" i="14" s="1"/>
  <c r="BX38" i="9"/>
  <c r="BT36" i="9"/>
  <c r="BT34" i="9"/>
  <c r="BX34" i="9"/>
  <c r="BR34" i="9"/>
  <c r="BP31" i="9"/>
  <c r="BF31" i="9" s="1"/>
  <c r="BE31" i="9" s="1"/>
  <c r="M57" i="14"/>
  <c r="B57" i="14" s="1"/>
  <c r="BO38" i="9"/>
  <c r="BO35" i="9"/>
  <c r="BO32" i="9"/>
  <c r="BO30" i="9"/>
  <c r="BP30" i="9"/>
  <c r="Z63" i="9"/>
  <c r="AQ14" i="9"/>
  <c r="AX19" i="9"/>
  <c r="AJ20" i="9"/>
  <c r="AX32" i="9"/>
  <c r="AR9" i="9"/>
  <c r="E2" i="14"/>
  <c r="A28" i="14"/>
  <c r="A22" i="14"/>
  <c r="E22" i="14"/>
  <c r="A13" i="14"/>
  <c r="E25" i="14"/>
  <c r="E28" i="14"/>
  <c r="F13" i="14"/>
  <c r="M9" i="14"/>
  <c r="B9" i="14" s="1"/>
  <c r="K26" i="14"/>
  <c r="L22" i="14"/>
  <c r="M8" i="14"/>
  <c r="B8" i="14" s="1"/>
  <c r="AT16" i="9"/>
  <c r="E19" i="14"/>
  <c r="A23" i="14"/>
  <c r="M3" i="14"/>
  <c r="B3" i="14" s="1"/>
  <c r="E27" i="14"/>
  <c r="AP10" i="9"/>
  <c r="AP19" i="9"/>
  <c r="AT19" i="9"/>
  <c r="Z10" i="9"/>
  <c r="AR10" i="9"/>
  <c r="AX20" i="9"/>
  <c r="AX22" i="9"/>
  <c r="AT25" i="9"/>
  <c r="L2" i="14"/>
  <c r="M2" i="14" s="1"/>
  <c r="B2" i="14" s="1"/>
  <c r="F30" i="14"/>
  <c r="E23" i="14"/>
  <c r="A16" i="14"/>
  <c r="A31" i="14"/>
  <c r="L24" i="14"/>
  <c r="M24" i="14" s="1"/>
  <c r="B24" i="14" s="1"/>
  <c r="K22" i="14"/>
  <c r="K16" i="14"/>
  <c r="M16" i="14" s="1"/>
  <c r="B16" i="14" s="1"/>
  <c r="Z19" i="9"/>
  <c r="Z16" i="9"/>
  <c r="AX24" i="9"/>
  <c r="AT32" i="9"/>
  <c r="AP16" i="9"/>
  <c r="F27" i="14"/>
  <c r="E21" i="14"/>
  <c r="F12" i="14"/>
  <c r="AT9" i="9"/>
  <c r="M18" i="14"/>
  <c r="B18" i="14" s="1"/>
  <c r="L23" i="14"/>
  <c r="M23" i="14" s="1"/>
  <c r="B23" i="14" s="1"/>
  <c r="AX16" i="9"/>
  <c r="AT35" i="9"/>
  <c r="AR25" i="9"/>
  <c r="Z20" i="9"/>
  <c r="AR21" i="9"/>
  <c r="AT10" i="9"/>
  <c r="AX25" i="9"/>
  <c r="F22" i="14"/>
  <c r="E26" i="14"/>
  <c r="F16" i="14"/>
  <c r="L13" i="14"/>
  <c r="M13" i="14" s="1"/>
  <c r="B13" i="14" s="1"/>
  <c r="K12" i="14"/>
  <c r="M12" i="14" s="1"/>
  <c r="B12" i="14" s="1"/>
  <c r="AX21" i="9"/>
  <c r="F23" i="14"/>
  <c r="L27" i="14"/>
  <c r="M27" i="14" s="1"/>
  <c r="B27" i="14" s="1"/>
  <c r="AJ24" i="9"/>
  <c r="AF24" i="9" s="1"/>
  <c r="AE24" i="9" s="1"/>
  <c r="AP21" i="9"/>
  <c r="A27" i="14"/>
  <c r="L30" i="14"/>
  <c r="M30" i="14" s="1"/>
  <c r="B30" i="14" s="1"/>
  <c r="E12" i="14"/>
  <c r="BR32" i="9"/>
  <c r="BT17" i="9"/>
  <c r="BT24" i="9"/>
  <c r="L52" i="14"/>
  <c r="Z50" i="9"/>
  <c r="BX32" i="9"/>
  <c r="BT9" i="9"/>
  <c r="BX12" i="9"/>
  <c r="BR12" i="9"/>
  <c r="Z66" i="9"/>
  <c r="BJ36" i="9"/>
  <c r="Z71" i="9"/>
  <c r="BX21" i="9"/>
  <c r="BJ38" i="9"/>
  <c r="BR38" i="9"/>
  <c r="L36" i="14"/>
  <c r="L49" i="14"/>
  <c r="BP17" i="9"/>
  <c r="BP21" i="9"/>
  <c r="E52" i="14"/>
  <c r="E44" i="14"/>
  <c r="BR17" i="9"/>
  <c r="Z42" i="9"/>
  <c r="BX9" i="9"/>
  <c r="BJ21" i="9"/>
  <c r="BF21" i="9" s="1"/>
  <c r="BE21" i="9" s="1"/>
  <c r="L53" i="14"/>
  <c r="BX24" i="9"/>
  <c r="BF23" i="9"/>
  <c r="BE23" i="9" s="1"/>
  <c r="M37" i="14"/>
  <c r="B37" i="14" s="1"/>
  <c r="Z65" i="9"/>
  <c r="BT33" i="9"/>
  <c r="BR33" i="9"/>
  <c r="BR21" i="9"/>
  <c r="BT30" i="9"/>
  <c r="L39" i="14"/>
  <c r="M39" i="14" s="1"/>
  <c r="B39" i="14" s="1"/>
  <c r="K55" i="14"/>
  <c r="BP12" i="9"/>
  <c r="BP9" i="9"/>
  <c r="BP38" i="9"/>
  <c r="AM37" i="9"/>
  <c r="BJ14" i="9"/>
  <c r="K36" i="14"/>
  <c r="K53" i="14"/>
  <c r="K52" i="14"/>
  <c r="M52" i="14" s="1"/>
  <c r="B52" i="14" s="1"/>
  <c r="E48" i="14"/>
  <c r="F38" i="14"/>
  <c r="F54" i="14"/>
  <c r="BP27" i="9"/>
  <c r="BO27" i="9"/>
  <c r="BR27" i="9"/>
  <c r="BT27" i="9"/>
  <c r="BO24" i="9"/>
  <c r="BP24" i="9"/>
  <c r="BP22" i="9"/>
  <c r="BO22" i="9"/>
  <c r="BR22" i="9"/>
  <c r="K49" i="14"/>
  <c r="BO19" i="9"/>
  <c r="F46" i="14"/>
  <c r="BR19" i="9"/>
  <c r="BJ19" i="9"/>
  <c r="K46" i="14"/>
  <c r="A46" i="14"/>
  <c r="BT19" i="9"/>
  <c r="BX19" i="9"/>
  <c r="L46" i="14"/>
  <c r="BO15" i="9"/>
  <c r="BP15" i="9"/>
  <c r="A42" i="14"/>
  <c r="BX15" i="9"/>
  <c r="BT15" i="9"/>
  <c r="K42" i="14"/>
  <c r="M42" i="14" s="1"/>
  <c r="B42" i="14" s="1"/>
  <c r="AO37" i="9"/>
  <c r="AX37" i="9"/>
  <c r="AT37" i="9"/>
  <c r="AR37" i="9"/>
  <c r="AM35" i="9"/>
  <c r="E31" i="14"/>
  <c r="AJ37" i="9"/>
  <c r="AM36" i="9"/>
  <c r="AP36" i="9"/>
  <c r="AO36" i="9"/>
  <c r="AR36" i="9"/>
  <c r="A30" i="14"/>
  <c r="AX36" i="9"/>
  <c r="E30" i="14"/>
  <c r="AM27" i="9"/>
  <c r="M26" i="14"/>
  <c r="B26" i="14" s="1"/>
  <c r="L29" i="14"/>
  <c r="E29" i="14"/>
  <c r="A32" i="14"/>
  <c r="L32" i="14"/>
  <c r="M32" i="14" s="1"/>
  <c r="B32" i="14" s="1"/>
  <c r="BR14" i="9"/>
  <c r="Z44" i="9"/>
  <c r="BT11" i="9"/>
  <c r="L38" i="14"/>
  <c r="M38" i="14" s="1"/>
  <c r="B38" i="14" s="1"/>
  <c r="E38" i="14"/>
  <c r="E35" i="14"/>
  <c r="AM32" i="9"/>
  <c r="K35" i="14"/>
  <c r="M35" i="14" s="1"/>
  <c r="B35" i="14" s="1"/>
  <c r="Z41" i="9"/>
  <c r="BT8" i="9"/>
  <c r="F35" i="14"/>
  <c r="BP14" i="9"/>
  <c r="BO14" i="9"/>
  <c r="BO11" i="9"/>
  <c r="AM38" i="9"/>
  <c r="BM8" i="9"/>
  <c r="BM11" i="9"/>
  <c r="A38" i="14"/>
  <c r="BO8" i="9"/>
  <c r="AP38" i="9"/>
  <c r="AO38" i="9"/>
  <c r="AT38" i="9"/>
  <c r="AR38" i="9"/>
  <c r="Z38" i="9"/>
  <c r="F32" i="14"/>
  <c r="E32" i="14"/>
  <c r="AM29" i="9"/>
  <c r="AP35" i="9"/>
  <c r="AO35" i="9"/>
  <c r="AR35" i="9"/>
  <c r="Z35" i="9"/>
  <c r="AO32" i="9"/>
  <c r="AP32" i="9"/>
  <c r="AO29" i="9"/>
  <c r="AT29" i="9"/>
  <c r="AR29" i="9"/>
  <c r="AM23" i="9"/>
  <c r="BX37" i="9"/>
  <c r="Z70" i="9"/>
  <c r="BJ37" i="9"/>
  <c r="BT37" i="9"/>
  <c r="AO27" i="9"/>
  <c r="AP27" i="9"/>
  <c r="AP23" i="9"/>
  <c r="AO23" i="9"/>
  <c r="A17" i="14"/>
  <c r="AM20" i="9"/>
  <c r="BQ36" i="9"/>
  <c r="F17" i="14"/>
  <c r="AO20" i="9"/>
  <c r="BQ8" i="9"/>
  <c r="AO17" i="9"/>
  <c r="BQ24" i="9"/>
  <c r="BQ27" i="9"/>
  <c r="AQ33" i="9"/>
  <c r="AQ20" i="9"/>
  <c r="BQ31" i="9"/>
  <c r="AM14" i="9"/>
  <c r="AQ30" i="9"/>
  <c r="AM17" i="9"/>
  <c r="AQ34" i="9"/>
  <c r="AQ19" i="9"/>
  <c r="AQ35" i="9"/>
  <c r="AQ22" i="9"/>
  <c r="AO14" i="9"/>
  <c r="AP14" i="9"/>
  <c r="AQ13" i="9"/>
  <c r="BQ21" i="9"/>
  <c r="AQ37" i="9"/>
  <c r="BQ20" i="9"/>
  <c r="E8" i="14"/>
  <c r="BM37" i="9"/>
  <c r="BM40" i="9"/>
  <c r="AQ27" i="9"/>
  <c r="BQ30" i="9"/>
  <c r="AQ36" i="9"/>
  <c r="AQ12" i="9"/>
  <c r="BQ15" i="9"/>
  <c r="F8" i="14"/>
  <c r="AO11" i="9"/>
  <c r="Z11" i="9"/>
  <c r="AT11" i="9"/>
  <c r="AX11" i="9"/>
  <c r="AQ38" i="9"/>
  <c r="AQ10" i="9"/>
  <c r="BQ13" i="9"/>
  <c r="BQ33" i="9"/>
  <c r="AQ15" i="9"/>
  <c r="BQ32" i="9"/>
  <c r="BQ12" i="9"/>
  <c r="AQ29" i="9"/>
  <c r="BQ14" i="9"/>
  <c r="D5" i="2"/>
  <c r="BQ35" i="9"/>
  <c r="BQ26" i="9"/>
  <c r="AQ24" i="9"/>
  <c r="AQ31" i="9"/>
  <c r="BQ38" i="9"/>
  <c r="AQ18" i="9"/>
  <c r="BQ9" i="9"/>
  <c r="AM8" i="9"/>
  <c r="AM11" i="9"/>
  <c r="BQ22" i="9"/>
  <c r="AO8" i="9"/>
  <c r="AP8" i="9"/>
  <c r="Z8" i="9"/>
  <c r="AJ8" i="9"/>
  <c r="AT8" i="9"/>
  <c r="AX8" i="9"/>
  <c r="BP37" i="9"/>
  <c r="BO37" i="9"/>
  <c r="BJ29" i="9"/>
  <c r="BX29" i="9"/>
  <c r="BO28" i="9"/>
  <c r="BP28" i="9"/>
  <c r="L55" i="14"/>
  <c r="F55" i="14"/>
  <c r="E55" i="14"/>
  <c r="BR40" i="3"/>
  <c r="Z62" i="3"/>
  <c r="BP33" i="3"/>
  <c r="M60" i="15"/>
  <c r="B60" i="15" s="1"/>
  <c r="C11" i="2"/>
  <c r="F11" i="2" s="1"/>
  <c r="C25" i="2"/>
  <c r="F25" i="2" s="1"/>
  <c r="C19" i="2"/>
  <c r="F19" i="2" s="1"/>
  <c r="C16" i="2"/>
  <c r="F16" i="2" s="1"/>
  <c r="G15" i="2"/>
  <c r="BO40" i="9"/>
  <c r="G24" i="2"/>
  <c r="BO29" i="9"/>
  <c r="BP29" i="9"/>
  <c r="BT29" i="9"/>
  <c r="Z62" i="9"/>
  <c r="Z73" i="3"/>
  <c r="BX40" i="3"/>
  <c r="BP29" i="3"/>
  <c r="M56" i="15"/>
  <c r="B56" i="15" s="1"/>
  <c r="AO4" i="9"/>
  <c r="AV29" i="9"/>
  <c r="BV27" i="9"/>
  <c r="AV38" i="9"/>
  <c r="AV22" i="9"/>
  <c r="BV12" i="9"/>
  <c r="BV29" i="9"/>
  <c r="BV30" i="9"/>
  <c r="AV10" i="9"/>
  <c r="BV14" i="9"/>
  <c r="BV26" i="9"/>
  <c r="BV31" i="9"/>
  <c r="BV23" i="9"/>
  <c r="AV18" i="9"/>
  <c r="BV34" i="9"/>
  <c r="AV20" i="9"/>
  <c r="BV18" i="9"/>
  <c r="AV40" i="9"/>
  <c r="BF26" i="9"/>
  <c r="BE26" i="9" s="1"/>
  <c r="AV11" i="3"/>
  <c r="A3" i="3"/>
  <c r="BO4" i="9"/>
  <c r="BV11" i="9"/>
  <c r="AV17" i="9"/>
  <c r="BV40" i="9"/>
  <c r="BV21" i="9"/>
  <c r="BV10" i="9"/>
  <c r="AV9" i="9"/>
  <c r="BV8" i="9"/>
  <c r="BV24" i="9"/>
  <c r="AV11" i="9"/>
  <c r="AV12" i="9"/>
  <c r="BV20" i="9"/>
  <c r="AV8" i="9"/>
  <c r="AV32" i="9"/>
  <c r="BV19" i="9"/>
  <c r="AV39" i="9"/>
  <c r="AV34" i="9"/>
  <c r="BV13" i="9"/>
  <c r="BV36" i="9"/>
  <c r="AV26" i="9"/>
  <c r="C6" i="2"/>
  <c r="F6" i="2" s="1"/>
  <c r="A2" i="15"/>
  <c r="C21" i="2"/>
  <c r="F21" i="2" s="1"/>
  <c r="C18" i="2"/>
  <c r="F18" i="2" s="1"/>
  <c r="C15" i="2"/>
  <c r="F15" i="2" s="1"/>
  <c r="L2" i="15"/>
  <c r="E2" i="15"/>
  <c r="AO8" i="3"/>
  <c r="C24" i="2"/>
  <c r="F24" i="2" s="1"/>
  <c r="C5" i="2"/>
  <c r="F5" i="2" s="1"/>
  <c r="BV11" i="3"/>
  <c r="AV15" i="3"/>
  <c r="AV17" i="3"/>
  <c r="AV28" i="3"/>
  <c r="BV39" i="3"/>
  <c r="AV36" i="3"/>
  <c r="BV9" i="3"/>
  <c r="BV30" i="3"/>
  <c r="BP23" i="3"/>
  <c r="AR12" i="3"/>
  <c r="AT12" i="3"/>
  <c r="BT17" i="3"/>
  <c r="BR17" i="3"/>
  <c r="BX17" i="3"/>
  <c r="BX25" i="3"/>
  <c r="BR25" i="3"/>
  <c r="Z58" i="3"/>
  <c r="BT25" i="3"/>
  <c r="C22" i="2"/>
  <c r="C7" i="2"/>
  <c r="C8" i="2"/>
  <c r="C10" i="2"/>
  <c r="C20" i="2"/>
  <c r="C17" i="2"/>
  <c r="AQ39" i="3"/>
  <c r="AQ38" i="3"/>
  <c r="AF38" i="3" s="1"/>
  <c r="AE38" i="3" s="1"/>
  <c r="BQ35" i="3"/>
  <c r="BQ13" i="3"/>
  <c r="BQ23" i="3"/>
  <c r="BQ26" i="3"/>
  <c r="AQ10" i="3"/>
  <c r="AQ8" i="3"/>
  <c r="BQ32" i="3"/>
  <c r="AQ24" i="3"/>
  <c r="AQ30" i="3"/>
  <c r="BQ39" i="3"/>
  <c r="Z21" i="3"/>
  <c r="AR21" i="3"/>
  <c r="AJ21" i="3"/>
  <c r="BJ15" i="3"/>
  <c r="BR15" i="3"/>
  <c r="BT15" i="3"/>
  <c r="Z56" i="3"/>
  <c r="BT23" i="3"/>
  <c r="BQ15" i="3"/>
  <c r="BQ14" i="3"/>
  <c r="AQ26" i="3"/>
  <c r="C12" i="2"/>
  <c r="C14" i="2"/>
  <c r="C9" i="2"/>
  <c r="C23" i="2"/>
  <c r="AQ28" i="3"/>
  <c r="BQ18" i="3"/>
  <c r="BQ27" i="3"/>
  <c r="BQ28" i="3"/>
  <c r="BQ38" i="3"/>
  <c r="BQ30" i="3"/>
  <c r="BQ16" i="3"/>
  <c r="BQ33" i="3"/>
  <c r="AX21" i="3"/>
  <c r="AQ21" i="3"/>
  <c r="AQ18" i="3"/>
  <c r="AQ27" i="3"/>
  <c r="M29" i="14"/>
  <c r="B29" i="14" s="1"/>
  <c r="D8" i="2"/>
  <c r="G8" i="2" s="1"/>
  <c r="G17" i="2"/>
  <c r="D14" i="2"/>
  <c r="G14" i="2" s="1"/>
  <c r="G18" i="2"/>
  <c r="D13" i="2"/>
  <c r="D6" i="2"/>
  <c r="D10" i="2"/>
  <c r="G10" i="2" s="1"/>
  <c r="D7" i="2"/>
  <c r="G7" i="2" s="1"/>
  <c r="BQ39" i="9"/>
  <c r="BQ28" i="9"/>
  <c r="BQ11" i="9"/>
  <c r="BQ23" i="9"/>
  <c r="BQ16" i="9"/>
  <c r="BQ25" i="9"/>
  <c r="BQ17" i="9"/>
  <c r="AQ32" i="9"/>
  <c r="AQ21" i="9"/>
  <c r="BQ19" i="9"/>
  <c r="AQ16" i="9"/>
  <c r="BQ10" i="9"/>
  <c r="AQ39" i="9"/>
  <c r="AQ26" i="9"/>
  <c r="BQ18" i="9"/>
  <c r="BQ34" i="9"/>
  <c r="AQ40" i="9"/>
  <c r="AQ25" i="9"/>
  <c r="BQ37" i="9"/>
  <c r="AQ28" i="9"/>
  <c r="AQ9" i="9"/>
  <c r="AQ17" i="9"/>
  <c r="AX19" i="3"/>
  <c r="AT19" i="3"/>
  <c r="AR19" i="3"/>
  <c r="BX21" i="3"/>
  <c r="BR21" i="3"/>
  <c r="BQ11" i="3"/>
  <c r="BX23" i="3"/>
  <c r="AX17" i="3"/>
  <c r="AR17" i="3"/>
  <c r="AJ26" i="3"/>
  <c r="AX26" i="3"/>
  <c r="BT19" i="3"/>
  <c r="BX19" i="3"/>
  <c r="BT18" i="9"/>
  <c r="BR18" i="9"/>
  <c r="BJ18" i="9"/>
  <c r="BF18" i="9" s="1"/>
  <c r="BE18" i="9" s="1"/>
  <c r="BX18" i="9"/>
  <c r="Z51" i="9"/>
  <c r="Z68" i="9"/>
  <c r="BT35" i="9"/>
  <c r="BR35" i="9"/>
  <c r="BX35" i="9"/>
  <c r="BX40" i="9"/>
  <c r="BR40" i="9"/>
  <c r="BJ40" i="9"/>
  <c r="Z73" i="9"/>
  <c r="L4" i="15"/>
  <c r="M4" i="15" s="1"/>
  <c r="B4" i="15" s="1"/>
  <c r="F4" i="15"/>
  <c r="G23" i="2"/>
  <c r="D11" i="2"/>
  <c r="D9" i="2"/>
  <c r="G9" i="2" s="1"/>
  <c r="G20" i="2"/>
  <c r="G22" i="2"/>
  <c r="AR22" i="9"/>
  <c r="BV12" i="3"/>
  <c r="AV12" i="3"/>
  <c r="BV14" i="3"/>
  <c r="BV33" i="3"/>
  <c r="AV25" i="3"/>
  <c r="AV27" i="3"/>
  <c r="BV10" i="3"/>
  <c r="AV21" i="3"/>
  <c r="AV33" i="3"/>
  <c r="AV30" i="9"/>
  <c r="BV37" i="9"/>
  <c r="AV24" i="9"/>
  <c r="AV36" i="9"/>
  <c r="BV16" i="9"/>
  <c r="AV16" i="9"/>
  <c r="BV17" i="9"/>
  <c r="AV28" i="9"/>
  <c r="BO5" i="9"/>
  <c r="AV13" i="9"/>
  <c r="AV27" i="9"/>
  <c r="A3" i="9"/>
  <c r="BV39" i="9"/>
  <c r="BV25" i="9"/>
  <c r="BV33" i="9"/>
  <c r="BV9" i="9"/>
  <c r="AP9" i="3"/>
  <c r="AP13" i="3"/>
  <c r="AP21" i="3"/>
  <c r="AP27" i="3"/>
  <c r="AP32" i="3"/>
  <c r="AP30" i="3"/>
  <c r="BP8" i="3"/>
  <c r="BP17" i="3"/>
  <c r="BP19" i="3"/>
  <c r="AP20" i="9"/>
  <c r="AP11" i="9"/>
  <c r="AP29" i="9"/>
  <c r="BX39" i="3"/>
  <c r="BV22" i="9"/>
  <c r="AV16" i="3"/>
  <c r="BV22" i="3"/>
  <c r="AV19" i="3"/>
  <c r="AV31" i="3"/>
  <c r="AX34" i="9"/>
  <c r="BO4" i="3"/>
  <c r="AB3" i="3"/>
  <c r="BO40" i="3" s="1"/>
  <c r="AB3" i="9"/>
  <c r="BP31" i="3"/>
  <c r="BP32" i="3"/>
  <c r="BP40" i="3"/>
  <c r="BJ8" i="9"/>
  <c r="BR8" i="9"/>
  <c r="BJ11" i="9"/>
  <c r="BR11" i="9"/>
  <c r="BP13" i="9"/>
  <c r="BF16" i="9"/>
  <c r="BE16" i="9" s="1"/>
  <c r="BX10" i="3"/>
  <c r="Z43" i="3"/>
  <c r="F34" i="15"/>
  <c r="AP12" i="3"/>
  <c r="AP19" i="3"/>
  <c r="AP23" i="3"/>
  <c r="BP13" i="3"/>
  <c r="BV37" i="3"/>
  <c r="BV8" i="3"/>
  <c r="BV34" i="3"/>
  <c r="BV32" i="3"/>
  <c r="BV31" i="3"/>
  <c r="AV39" i="3"/>
  <c r="BO5" i="3"/>
  <c r="BV13" i="3"/>
  <c r="AV30" i="3"/>
  <c r="BV28" i="3"/>
  <c r="BP32" i="9"/>
  <c r="AJ31" i="9"/>
  <c r="AF31" i="9" s="1"/>
  <c r="AE31" i="9" s="1"/>
  <c r="AR31" i="9"/>
  <c r="Z49" i="9"/>
  <c r="BT16" i="9"/>
  <c r="E15" i="14"/>
  <c r="F15" i="14"/>
  <c r="BV40" i="3"/>
  <c r="AV8" i="3"/>
  <c r="AV9" i="3"/>
  <c r="AV24" i="3"/>
  <c r="AV14" i="3"/>
  <c r="BV36" i="3"/>
  <c r="BV26" i="3"/>
  <c r="BV38" i="3"/>
  <c r="AV38" i="3"/>
  <c r="BV21" i="3"/>
  <c r="BV16" i="3"/>
  <c r="AO5" i="3"/>
  <c r="AV34" i="3"/>
  <c r="BV18" i="3"/>
  <c r="AV10" i="3"/>
  <c r="AV19" i="9"/>
  <c r="BV38" i="9"/>
  <c r="L26" i="15"/>
  <c r="M26" i="15" s="1"/>
  <c r="B26" i="15" s="1"/>
  <c r="K47" i="14"/>
  <c r="F47" i="14"/>
  <c r="L47" i="14"/>
  <c r="E47" i="14"/>
  <c r="A47" i="14"/>
  <c r="AP8" i="3"/>
  <c r="AP31" i="3"/>
  <c r="AP26" i="3"/>
  <c r="AP17" i="3"/>
  <c r="AP29" i="3"/>
  <c r="BP15" i="3"/>
  <c r="BP11" i="3"/>
  <c r="BP25" i="3"/>
  <c r="AP9" i="9"/>
  <c r="AP37" i="9"/>
  <c r="AP17" i="9"/>
  <c r="AP31" i="9"/>
  <c r="BP8" i="9"/>
  <c r="BP11" i="9"/>
  <c r="BP18" i="9"/>
  <c r="BP19" i="9"/>
  <c r="BP35" i="9"/>
  <c r="BP36" i="9"/>
  <c r="BP40" i="9"/>
  <c r="E41" i="14"/>
  <c r="A41" i="14"/>
  <c r="F41" i="14"/>
  <c r="K41" i="14"/>
  <c r="M41" i="14" s="1"/>
  <c r="B41" i="14" s="1"/>
  <c r="K4" i="14"/>
  <c r="M4" i="14" s="1"/>
  <c r="B4" i="14" s="1"/>
  <c r="A4" i="14"/>
  <c r="K36" i="15"/>
  <c r="M36" i="15" s="1"/>
  <c r="B36" i="15" s="1"/>
  <c r="F36" i="15"/>
  <c r="A43" i="14"/>
  <c r="K43" i="14"/>
  <c r="M43" i="14" s="1"/>
  <c r="B43" i="14" s="1"/>
  <c r="E43" i="14"/>
  <c r="K31" i="14"/>
  <c r="M31" i="14" s="1"/>
  <c r="B31" i="14" s="1"/>
  <c r="F31" i="14"/>
  <c r="E45" i="14"/>
  <c r="A45" i="14"/>
  <c r="F45" i="14"/>
  <c r="K51" i="14"/>
  <c r="M51" i="14" s="1"/>
  <c r="B51" i="14" s="1"/>
  <c r="E51" i="14"/>
  <c r="E40" i="15"/>
  <c r="L11" i="14"/>
  <c r="M11" i="14" s="1"/>
  <c r="B11" i="14" s="1"/>
  <c r="E11" i="14"/>
  <c r="L45" i="14"/>
  <c r="M45" i="14" s="1"/>
  <c r="B45" i="14" s="1"/>
  <c r="A51" i="14"/>
  <c r="L54" i="14"/>
  <c r="M54" i="14" s="1"/>
  <c r="B54" i="14" s="1"/>
  <c r="L50" i="14"/>
  <c r="M50" i="14" s="1"/>
  <c r="B50" i="14" s="1"/>
  <c r="L48" i="14"/>
  <c r="M48" i="14" s="1"/>
  <c r="B48" i="14" s="1"/>
  <c r="E54" i="14"/>
  <c r="F53" i="14"/>
  <c r="A53" i="14"/>
  <c r="E50" i="14"/>
  <c r="F49" i="14"/>
  <c r="A49" i="14"/>
  <c r="E46" i="14"/>
  <c r="E42" i="14"/>
  <c r="E37" i="14"/>
  <c r="F36" i="14"/>
  <c r="A36" i="14"/>
  <c r="F52" i="14"/>
  <c r="F48" i="14"/>
  <c r="F44" i="14"/>
  <c r="F40" i="14"/>
  <c r="T3" i="14" l="1"/>
  <c r="C3" i="14" s="1"/>
  <c r="AF9" i="9"/>
  <c r="AE9" i="9" s="1"/>
  <c r="AF9" i="3"/>
  <c r="AE9" i="3" s="1"/>
  <c r="T51" i="15"/>
  <c r="C51" i="15" s="1"/>
  <c r="T52" i="15"/>
  <c r="C52" i="15" s="1"/>
  <c r="T54" i="15"/>
  <c r="C54" i="15" s="1"/>
  <c r="T8" i="15"/>
  <c r="C8" i="15" s="1"/>
  <c r="T28" i="15"/>
  <c r="C28" i="15" s="1"/>
  <c r="T32" i="15"/>
  <c r="C32" i="15" s="1"/>
  <c r="AF35" i="3"/>
  <c r="AE35" i="3" s="1"/>
  <c r="AF12" i="3"/>
  <c r="AE12" i="3" s="1"/>
  <c r="M2" i="15"/>
  <c r="B2" i="15" s="1"/>
  <c r="M53" i="14"/>
  <c r="B53" i="14" s="1"/>
  <c r="M36" i="14"/>
  <c r="B36" i="14" s="1"/>
  <c r="BF37" i="3"/>
  <c r="BE37" i="3" s="1"/>
  <c r="T14" i="15"/>
  <c r="C14" i="15" s="1"/>
  <c r="T44" i="15"/>
  <c r="C44" i="15" s="1"/>
  <c r="T12" i="15"/>
  <c r="C12" i="15" s="1"/>
  <c r="T11" i="15"/>
  <c r="C11" i="15" s="1"/>
  <c r="T34" i="15"/>
  <c r="C34" i="15" s="1"/>
  <c r="T23" i="15"/>
  <c r="C23" i="15" s="1"/>
  <c r="T49" i="15"/>
  <c r="C49" i="15" s="1"/>
  <c r="T50" i="15"/>
  <c r="C50" i="15" s="1"/>
  <c r="T29" i="15"/>
  <c r="C29" i="15" s="1"/>
  <c r="T4" i="15"/>
  <c r="C4" i="15" s="1"/>
  <c r="T17" i="15"/>
  <c r="C17" i="15" s="1"/>
  <c r="BF24" i="9"/>
  <c r="BE24" i="9" s="1"/>
  <c r="T45" i="15"/>
  <c r="C45" i="15" s="1"/>
  <c r="T47" i="15"/>
  <c r="C47" i="15" s="1"/>
  <c r="T46" i="15"/>
  <c r="C46" i="15" s="1"/>
  <c r="T43" i="15"/>
  <c r="C43" i="15" s="1"/>
  <c r="T48" i="15"/>
  <c r="C48" i="15" s="1"/>
  <c r="T55" i="15"/>
  <c r="C55" i="15" s="1"/>
  <c r="T39" i="15"/>
  <c r="C39" i="15" s="1"/>
  <c r="T36" i="15"/>
  <c r="C36" i="15" s="1"/>
  <c r="T30" i="15"/>
  <c r="C30" i="15" s="1"/>
  <c r="T6" i="15"/>
  <c r="C6" i="15" s="1"/>
  <c r="T3" i="15"/>
  <c r="C3" i="15" s="1"/>
  <c r="T13" i="15"/>
  <c r="C13" i="15" s="1"/>
  <c r="T19" i="15"/>
  <c r="C19" i="15" s="1"/>
  <c r="T26" i="15"/>
  <c r="C26" i="15" s="1"/>
  <c r="T2" i="15"/>
  <c r="C2" i="15" s="1"/>
  <c r="T9" i="15"/>
  <c r="C9" i="15" s="1"/>
  <c r="T27" i="15"/>
  <c r="C27" i="15" s="1"/>
  <c r="M14" i="15"/>
  <c r="B14" i="15" s="1"/>
  <c r="T15" i="15"/>
  <c r="C15" i="15" s="1"/>
  <c r="T18" i="15"/>
  <c r="C18" i="15" s="1"/>
  <c r="T21" i="15"/>
  <c r="C21" i="15" s="1"/>
  <c r="T24" i="15"/>
  <c r="C24" i="15" s="1"/>
  <c r="T25" i="15"/>
  <c r="C25" i="15" s="1"/>
  <c r="M10" i="15"/>
  <c r="B10" i="15" s="1"/>
  <c r="T10" i="15"/>
  <c r="C10" i="15" s="1"/>
  <c r="T7" i="15"/>
  <c r="C7" i="15" s="1"/>
  <c r="T16" i="15"/>
  <c r="C16" i="15" s="1"/>
  <c r="T31" i="15"/>
  <c r="C31" i="15" s="1"/>
  <c r="BF34" i="9"/>
  <c r="BE34" i="9" s="1"/>
  <c r="BF34" i="3"/>
  <c r="BE34" i="3" s="1"/>
  <c r="BF33" i="9"/>
  <c r="BE33" i="9" s="1"/>
  <c r="BF38" i="3"/>
  <c r="BE38" i="3" s="1"/>
  <c r="BF39" i="3"/>
  <c r="BE39" i="3" s="1"/>
  <c r="BF35" i="3"/>
  <c r="BE35" i="3" s="1"/>
  <c r="BF36" i="3"/>
  <c r="BE36" i="3" s="1"/>
  <c r="BF30" i="3"/>
  <c r="BE30" i="3" s="1"/>
  <c r="BF32" i="3"/>
  <c r="BE32" i="3" s="1"/>
  <c r="BF31" i="3"/>
  <c r="BE31" i="3" s="1"/>
  <c r="BF27" i="3"/>
  <c r="BE27" i="3" s="1"/>
  <c r="BF28" i="3"/>
  <c r="BE28" i="3" s="1"/>
  <c r="BF26" i="3"/>
  <c r="BE26" i="3" s="1"/>
  <c r="T53" i="15"/>
  <c r="C53" i="15" s="1"/>
  <c r="BF25" i="3"/>
  <c r="BE25" i="3" s="1"/>
  <c r="BF23" i="3"/>
  <c r="BE23" i="3" s="1"/>
  <c r="BF24" i="3"/>
  <c r="BE24" i="3" s="1"/>
  <c r="BF22" i="3"/>
  <c r="BE22" i="3" s="1"/>
  <c r="M47" i="15"/>
  <c r="B47" i="15" s="1"/>
  <c r="BF20" i="3"/>
  <c r="BE20" i="3" s="1"/>
  <c r="BF18" i="3"/>
  <c r="BE18" i="3" s="1"/>
  <c r="BF21" i="3"/>
  <c r="BE21" i="3" s="1"/>
  <c r="AF36" i="3"/>
  <c r="AE36" i="3" s="1"/>
  <c r="BF16" i="3"/>
  <c r="BE16" i="3" s="1"/>
  <c r="AF33" i="3"/>
  <c r="AE33" i="3" s="1"/>
  <c r="BF15" i="3"/>
  <c r="BE15" i="3" s="1"/>
  <c r="T42" i="15"/>
  <c r="C42" i="15" s="1"/>
  <c r="BF14" i="3"/>
  <c r="BE14" i="3" s="1"/>
  <c r="BF11" i="3"/>
  <c r="BE11" i="3" s="1"/>
  <c r="T41" i="15"/>
  <c r="C41" i="15" s="1"/>
  <c r="T38" i="15"/>
  <c r="C38" i="15" s="1"/>
  <c r="T35" i="15"/>
  <c r="C35" i="15" s="1"/>
  <c r="AF39" i="3"/>
  <c r="AE39" i="3" s="1"/>
  <c r="BF8" i="3"/>
  <c r="BE8" i="3" s="1"/>
  <c r="BE7" i="3" s="1"/>
  <c r="T33" i="15"/>
  <c r="C33" i="15" s="1"/>
  <c r="AF30" i="3"/>
  <c r="AE30" i="3" s="1"/>
  <c r="T22" i="15"/>
  <c r="C22" i="15" s="1"/>
  <c r="AF28" i="3"/>
  <c r="AE28" i="3" s="1"/>
  <c r="AF27" i="3"/>
  <c r="AE27" i="3" s="1"/>
  <c r="AF26" i="3"/>
  <c r="AE26" i="3" s="1"/>
  <c r="T20" i="15"/>
  <c r="C20" i="15" s="1"/>
  <c r="AF24" i="3"/>
  <c r="AE24" i="3" s="1"/>
  <c r="AF15" i="3"/>
  <c r="AE15" i="3" s="1"/>
  <c r="AF21" i="3"/>
  <c r="AE21" i="3" s="1"/>
  <c r="M15" i="15"/>
  <c r="B15" i="15" s="1"/>
  <c r="AF18" i="3"/>
  <c r="AE18" i="3" s="1"/>
  <c r="AF14" i="3"/>
  <c r="AE14" i="3" s="1"/>
  <c r="AF11" i="3"/>
  <c r="AE11" i="3" s="1"/>
  <c r="T5" i="15"/>
  <c r="C5" i="15" s="1"/>
  <c r="BF36" i="9"/>
  <c r="BE36" i="9" s="1"/>
  <c r="M49" i="14"/>
  <c r="B49" i="14" s="1"/>
  <c r="M22" i="14"/>
  <c r="B22" i="14" s="1"/>
  <c r="BO29" i="3"/>
  <c r="BF29" i="3" s="1"/>
  <c r="BE29" i="3" s="1"/>
  <c r="BF28" i="9"/>
  <c r="BE28" i="9" s="1"/>
  <c r="BO33" i="3"/>
  <c r="BF33" i="3" s="1"/>
  <c r="BE33" i="3" s="1"/>
  <c r="BF38" i="9"/>
  <c r="BE38" i="9" s="1"/>
  <c r="BF35" i="9"/>
  <c r="BE35" i="9" s="1"/>
  <c r="BF32" i="9"/>
  <c r="BE32" i="9" s="1"/>
  <c r="BF30" i="9"/>
  <c r="BE30" i="9" s="1"/>
  <c r="M47" i="14"/>
  <c r="B47" i="14" s="1"/>
  <c r="M55" i="14"/>
  <c r="B55" i="14" s="1"/>
  <c r="BF27" i="9"/>
  <c r="BE27" i="9" s="1"/>
  <c r="BF15" i="9"/>
  <c r="BE15" i="9" s="1"/>
  <c r="BF22" i="9"/>
  <c r="BE22" i="9" s="1"/>
  <c r="BF19" i="9"/>
  <c r="BE19" i="9" s="1"/>
  <c r="M46" i="14"/>
  <c r="B46" i="14" s="1"/>
  <c r="AF37" i="9"/>
  <c r="AE37" i="9" s="1"/>
  <c r="AF36" i="9"/>
  <c r="AE36" i="9" s="1"/>
  <c r="BF14" i="9"/>
  <c r="BE14" i="9" s="1"/>
  <c r="AF38" i="9"/>
  <c r="AE38" i="9" s="1"/>
  <c r="BF11" i="9"/>
  <c r="BE11" i="9" s="1"/>
  <c r="BF8" i="9"/>
  <c r="BE8" i="9" s="1"/>
  <c r="BE7" i="9" s="1"/>
  <c r="AF35" i="9"/>
  <c r="AE35" i="9" s="1"/>
  <c r="AF32" i="9"/>
  <c r="AE32" i="9" s="1"/>
  <c r="AF29" i="9"/>
  <c r="AE29" i="9" s="1"/>
  <c r="AF20" i="9"/>
  <c r="AE20" i="9" s="1"/>
  <c r="AF23" i="9"/>
  <c r="AE23" i="9" s="1"/>
  <c r="AF27" i="9"/>
  <c r="AE27" i="9" s="1"/>
  <c r="AF14" i="9"/>
  <c r="AE14" i="9" s="1"/>
  <c r="AF17" i="9"/>
  <c r="AE17" i="9" s="1"/>
  <c r="AF11" i="9"/>
  <c r="AE11" i="9" s="1"/>
  <c r="BQ40" i="9"/>
  <c r="BF40" i="9" s="1"/>
  <c r="BE40" i="9" s="1"/>
  <c r="BQ29" i="9"/>
  <c r="BF29" i="9" s="1"/>
  <c r="BE29" i="9" s="1"/>
  <c r="AQ8" i="9"/>
  <c r="AF8" i="9" s="1"/>
  <c r="AE8" i="9" s="1"/>
  <c r="AE7" i="9" s="1"/>
  <c r="BF37" i="9"/>
  <c r="BE37" i="9" s="1"/>
  <c r="H15" i="2"/>
  <c r="H24" i="2"/>
  <c r="BF40" i="3"/>
  <c r="BE40" i="3" s="1"/>
  <c r="H18" i="2"/>
  <c r="E24" i="2"/>
  <c r="E15" i="2"/>
  <c r="E5" i="2"/>
  <c r="AF8" i="3"/>
  <c r="AE8" i="3" s="1"/>
  <c r="AE7" i="3" s="1"/>
  <c r="G11" i="2"/>
  <c r="H11" i="2" s="1"/>
  <c r="E11" i="2"/>
  <c r="G6" i="2"/>
  <c r="H6" i="2" s="1"/>
  <c r="E6" i="2"/>
  <c r="F9" i="2"/>
  <c r="H9" i="2" s="1"/>
  <c r="E9" i="2"/>
  <c r="F10" i="2"/>
  <c r="H10" i="2" s="1"/>
  <c r="E10" i="2"/>
  <c r="G5" i="2"/>
  <c r="D26" i="2"/>
  <c r="G25" i="2"/>
  <c r="H25" i="2" s="1"/>
  <c r="E25" i="2"/>
  <c r="E12" i="2"/>
  <c r="F12" i="2"/>
  <c r="H12" i="2" s="1"/>
  <c r="E17" i="2"/>
  <c r="F17" i="2"/>
  <c r="H17" i="2" s="1"/>
  <c r="E7" i="2"/>
  <c r="F7" i="2"/>
  <c r="C26" i="2"/>
  <c r="E18" i="2"/>
  <c r="G19" i="2"/>
  <c r="H19" i="2" s="1"/>
  <c r="E19" i="2"/>
  <c r="E13" i="2"/>
  <c r="G13" i="2"/>
  <c r="H13" i="2" s="1"/>
  <c r="E14" i="2"/>
  <c r="F14" i="2"/>
  <c r="H14" i="2" s="1"/>
  <c r="F8" i="2"/>
  <c r="H8" i="2" s="1"/>
  <c r="E8" i="2"/>
  <c r="G16" i="2"/>
  <c r="H16" i="2" s="1"/>
  <c r="E16" i="2"/>
  <c r="G21" i="2"/>
  <c r="H21" i="2" s="1"/>
  <c r="E21" i="2"/>
  <c r="E23" i="2"/>
  <c r="F23" i="2"/>
  <c r="H23" i="2" s="1"/>
  <c r="E20" i="2"/>
  <c r="F20" i="2"/>
  <c r="H20" i="2" s="1"/>
  <c r="F22" i="2"/>
  <c r="H22" i="2" s="1"/>
  <c r="E22" i="2"/>
  <c r="E26" i="2" l="1"/>
  <c r="H27" i="2" s="1"/>
  <c r="G26" i="2"/>
  <c r="H5" i="2"/>
  <c r="H7" i="2"/>
  <c r="F26" i="2"/>
  <c r="H26" i="2" l="1"/>
  <c r="H28" i="2" s="1"/>
</calcChain>
</file>

<file path=xl/sharedStrings.xml><?xml version="1.0" encoding="utf-8"?>
<sst xmlns="http://schemas.openxmlformats.org/spreadsheetml/2006/main" count="22377" uniqueCount="11078">
  <si>
    <t>団体ｺｰﾄﾞ</t>
  </si>
  <si>
    <t>-</t>
  </si>
  <si>
    <t>大会名</t>
    <rPh sb="0" eb="2">
      <t>タイカイ</t>
    </rPh>
    <rPh sb="2" eb="3">
      <t>メイ</t>
    </rPh>
    <phoneticPr fontId="3"/>
  </si>
  <si>
    <t>識別名</t>
    <rPh sb="0" eb="2">
      <t>シキベツ</t>
    </rPh>
    <rPh sb="2" eb="3">
      <t>メイ</t>
    </rPh>
    <phoneticPr fontId="3"/>
  </si>
  <si>
    <t>系統</t>
    <rPh sb="0" eb="2">
      <t>ケイトウ</t>
    </rPh>
    <phoneticPr fontId="3"/>
  </si>
  <si>
    <t>Ver</t>
    <phoneticPr fontId="3"/>
  </si>
  <si>
    <t>作成日時</t>
    <rPh sb="0" eb="2">
      <t>サクセイ</t>
    </rPh>
    <rPh sb="2" eb="4">
      <t>ニチジ</t>
    </rPh>
    <phoneticPr fontId="3"/>
  </si>
  <si>
    <t>団体名ﾌﾘｶﾞﾅ</t>
    <rPh sb="0" eb="2">
      <t>ダンタイ</t>
    </rPh>
    <rPh sb="2" eb="3">
      <t>メイ</t>
    </rPh>
    <phoneticPr fontId="3"/>
  </si>
  <si>
    <t>団体名</t>
    <rPh sb="0" eb="2">
      <t>ダンタイ</t>
    </rPh>
    <rPh sb="2" eb="3">
      <t>メイ</t>
    </rPh>
    <phoneticPr fontId="3"/>
  </si>
  <si>
    <t>団体名略称</t>
    <rPh sb="0" eb="2">
      <t>ダンタイ</t>
    </rPh>
    <rPh sb="2" eb="3">
      <t>メイ</t>
    </rPh>
    <rPh sb="3" eb="5">
      <t>リャクショウ</t>
    </rPh>
    <phoneticPr fontId="3"/>
  </si>
  <si>
    <t>団体選択範囲</t>
    <rPh sb="0" eb="2">
      <t>ダンタイ</t>
    </rPh>
    <rPh sb="2" eb="4">
      <t>センタク</t>
    </rPh>
    <rPh sb="4" eb="6">
      <t>ハンイ</t>
    </rPh>
    <phoneticPr fontId="3"/>
  </si>
  <si>
    <t>領収証宛名</t>
    <rPh sb="0" eb="2">
      <t>リョウシュウ</t>
    </rPh>
    <rPh sb="2" eb="3">
      <t>ショウ</t>
    </rPh>
    <rPh sb="3" eb="5">
      <t>アテナ</t>
    </rPh>
    <phoneticPr fontId="3"/>
  </si>
  <si>
    <t>団体所在県</t>
    <rPh sb="0" eb="2">
      <t>ダンタイ</t>
    </rPh>
    <rPh sb="2" eb="4">
      <t>ショザイ</t>
    </rPh>
    <rPh sb="4" eb="5">
      <t>ケン</t>
    </rPh>
    <phoneticPr fontId="3"/>
  </si>
  <si>
    <t>申込責任者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</si>
  <si>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</si>
  <si>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連絡先〒</t>
    <rPh sb="0" eb="3">
      <t>レンラクサキ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</si>
  <si>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</si>
  <si>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連絡先住所</t>
    <rPh sb="0" eb="3">
      <t>レンラクサキ</t>
    </rPh>
    <rPh sb="3" eb="5">
      <t>ジュウショ</t>
    </rPh>
    <phoneticPr fontId="3"/>
  </si>
  <si>
    <t>単価</t>
    <rPh sb="0" eb="2">
      <t>タンカ</t>
    </rPh>
    <phoneticPr fontId="3"/>
  </si>
  <si>
    <t>種目</t>
    <rPh sb="0" eb="2">
      <t>シュモク</t>
    </rPh>
    <phoneticPr fontId="3"/>
  </si>
  <si>
    <t>人数（チーム数）</t>
    <rPh sb="0" eb="2">
      <t>ニンズウ</t>
    </rPh>
    <rPh sb="6" eb="7">
      <t>スウ</t>
    </rPh>
    <phoneticPr fontId="3"/>
  </si>
  <si>
    <t>エントリー料</t>
    <rPh sb="5" eb="6">
      <t>リョウ</t>
    </rPh>
    <phoneticPr fontId="3"/>
  </si>
  <si>
    <t>実単価</t>
    <rPh sb="0" eb="1">
      <t>ジツ</t>
    </rPh>
    <rPh sb="1" eb="3">
      <t>タンカ</t>
    </rPh>
    <phoneticPr fontId="3"/>
  </si>
  <si>
    <t>男子</t>
    <rPh sb="0" eb="2">
      <t>ダンシ</t>
    </rPh>
    <phoneticPr fontId="3"/>
  </si>
  <si>
    <t>女子</t>
    <rPh sb="0" eb="1">
      <t>ジョ</t>
    </rPh>
    <rPh sb="1" eb="2">
      <t>シ</t>
    </rPh>
    <phoneticPr fontId="3"/>
  </si>
  <si>
    <t>合計</t>
    <rPh sb="0" eb="2">
      <t>ゴウケイ</t>
    </rPh>
    <phoneticPr fontId="3"/>
  </si>
  <si>
    <t>合　　計</t>
    <rPh sb="0" eb="1">
      <t>ゴウ</t>
    </rPh>
    <rPh sb="3" eb="4">
      <t>ケイ</t>
    </rPh>
    <phoneticPr fontId="3"/>
  </si>
  <si>
    <t>分担金</t>
    <rPh sb="0" eb="3">
      <t>ブンタンキン</t>
    </rPh>
    <phoneticPr fontId="3"/>
  </si>
  <si>
    <t>総合計</t>
    <rPh sb="0" eb="1">
      <t>ソウ</t>
    </rPh>
    <rPh sb="1" eb="3">
      <t>ゴウケイ</t>
    </rPh>
    <phoneticPr fontId="3"/>
  </si>
  <si>
    <t>性別</t>
    <rPh sb="0" eb="2">
      <t>セイベツ</t>
    </rPh>
    <phoneticPr fontId="3"/>
  </si>
  <si>
    <t>延べ人数</t>
    <rPh sb="0" eb="1">
      <t>ノ</t>
    </rPh>
    <rPh sb="2" eb="4">
      <t>ニンズウ</t>
    </rPh>
    <phoneticPr fontId="3"/>
  </si>
  <si>
    <t>リレー数</t>
    <rPh sb="3" eb="4">
      <t>スウ</t>
    </rPh>
    <phoneticPr fontId="3"/>
  </si>
  <si>
    <t>団体ｺｰﾄﾞ</t>
    <rPh sb="0" eb="2">
      <t>ダンタイ</t>
    </rPh>
    <phoneticPr fontId="3"/>
  </si>
  <si>
    <t>選手検索範囲→</t>
    <rPh sb="0" eb="2">
      <t>センシュ</t>
    </rPh>
    <rPh sb="2" eb="4">
      <t>ケンサク</t>
    </rPh>
    <rPh sb="4" eb="6">
      <t>ハンイ</t>
    </rPh>
    <phoneticPr fontId="3"/>
  </si>
  <si>
    <t>男</t>
    <rPh sb="0" eb="1">
      <t>オトコ</t>
    </rPh>
    <phoneticPr fontId="3"/>
  </si>
  <si>
    <t>番号検索範囲→</t>
    <rPh sb="0" eb="2">
      <t>バンゴウ</t>
    </rPh>
    <rPh sb="2" eb="4">
      <t>ケンサク</t>
    </rPh>
    <rPh sb="4" eb="6">
      <t>ハンイ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</si>
  <si>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</si>
  <si>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１チームにつき４人以上入力してください。</t>
    <rPh sb="8" eb="11">
      <t>ニンイジョウ</t>
    </rPh>
    <rPh sb="11" eb="13">
      <t>ニュウリョク</t>
    </rPh>
    <phoneticPr fontId="3"/>
  </si>
  <si>
    <t>記録の入力形式が間違っています。</t>
    <rPh sb="0" eb="2">
      <t>キロク</t>
    </rPh>
    <rPh sb="3" eb="5">
      <t>ニュウリョク</t>
    </rPh>
    <rPh sb="5" eb="7">
      <t>ケイシキ</t>
    </rPh>
    <rPh sb="8" eb="10">
      <t>マチガ</t>
    </rPh>
    <phoneticPr fontId="3"/>
  </si>
  <si>
    <t>記録を入力してください。</t>
    <rPh sb="0" eb="2">
      <t>キロク</t>
    </rPh>
    <rPh sb="3" eb="5">
      <t>ニュウリョク</t>
    </rPh>
    <phoneticPr fontId="3"/>
  </si>
  <si>
    <t>標準B突破選手が２人以上います。</t>
    <rPh sb="0" eb="2">
      <t>ヒョウジュン</t>
    </rPh>
    <rPh sb="3" eb="5">
      <t>トッパ</t>
    </rPh>
    <rPh sb="5" eb="7">
      <t>センシュ</t>
    </rPh>
    <rPh sb="9" eb="10">
      <t>ヒト</t>
    </rPh>
    <rPh sb="10" eb="12">
      <t>イジョウ</t>
    </rPh>
    <phoneticPr fontId="3"/>
  </si>
  <si>
    <t>区分を入力してください。</t>
    <rPh sb="0" eb="2">
      <t>クブン</t>
    </rPh>
    <rPh sb="3" eb="5">
      <t>ニュウリョク</t>
    </rPh>
    <phoneticPr fontId="3"/>
  </si>
  <si>
    <t>この選手はすでに同一種目に入力されています。</t>
    <rPh sb="2" eb="4">
      <t>センシュ</t>
    </rPh>
    <rPh sb="8" eb="10">
      <t>ドウイツ</t>
    </rPh>
    <rPh sb="10" eb="12">
      <t>シュモク</t>
    </rPh>
    <rPh sb="13" eb="15">
      <t>ニュウリョク</t>
    </rPh>
    <phoneticPr fontId="3"/>
  </si>
  <si>
    <t>　</t>
    <phoneticPr fontId="3"/>
  </si>
  <si>
    <t>同じ番号で違うﾌﾘｶﾞﾅの選手がいます。</t>
    <rPh sb="0" eb="1">
      <t>オナ</t>
    </rPh>
    <rPh sb="2" eb="4">
      <t>バンゴウ</t>
    </rPh>
    <rPh sb="5" eb="6">
      <t>チガ</t>
    </rPh>
    <rPh sb="13" eb="15">
      <t>センシュ</t>
    </rPh>
    <phoneticPr fontId="3"/>
  </si>
  <si>
    <t>ﾌﾘｶﾞﾅを入力してください。</t>
    <rPh sb="6" eb="8">
      <t>ニュウリョク</t>
    </rPh>
    <phoneticPr fontId="3"/>
  </si>
  <si>
    <t>登録番号を入力してください。</t>
    <rPh sb="0" eb="2">
      <t>トウロク</t>
    </rPh>
    <rPh sb="2" eb="4">
      <t>バンゴウ</t>
    </rPh>
    <rPh sb="5" eb="7">
      <t>ニュウリョク</t>
    </rPh>
    <phoneticPr fontId="3"/>
  </si>
  <si>
    <t>上から入力してください。</t>
    <rPh sb="0" eb="1">
      <t>ウエ</t>
    </rPh>
    <rPh sb="3" eb="5">
      <t>ニュウリョク</t>
    </rPh>
    <phoneticPr fontId="3"/>
  </si>
  <si>
    <t>まず「申込書」シートの団体名を選択してください。</t>
    <rPh sb="11" eb="14">
      <t>ダンタイメイ</t>
    </rPh>
    <rPh sb="15" eb="17">
      <t>センタク</t>
    </rPh>
    <phoneticPr fontId="3"/>
  </si>
  <si>
    <t>この選手は３種目以上にエントリーしています。</t>
    <rPh sb="2" eb="4">
      <t>センシュ</t>
    </rPh>
    <rPh sb="6" eb="10">
      <t>シュモクイジョウ</t>
    </rPh>
    <phoneticPr fontId="3"/>
  </si>
  <si>
    <t>印</t>
    <rPh sb="0" eb="1">
      <t>イン</t>
    </rPh>
    <phoneticPr fontId="3"/>
  </si>
  <si>
    <t>不要部分を削除すると消える</t>
    <rPh sb="0" eb="2">
      <t>フヨウ</t>
    </rPh>
    <rPh sb="2" eb="4">
      <t>ブブン</t>
    </rPh>
    <rPh sb="5" eb="7">
      <t>サクジョ</t>
    </rPh>
    <rPh sb="10" eb="11">
      <t>キ</t>
    </rPh>
    <phoneticPr fontId="3"/>
  </si>
  <si>
    <t>標準未突破選手が２人以上います。</t>
    <rPh sb="0" eb="2">
      <t>ヒョウジュン</t>
    </rPh>
    <rPh sb="2" eb="3">
      <t>ミ</t>
    </rPh>
    <rPh sb="3" eb="5">
      <t>トッパ</t>
    </rPh>
    <rPh sb="5" eb="7">
      <t>センシュ</t>
    </rPh>
    <rPh sb="9" eb="10">
      <t>ヒト</t>
    </rPh>
    <rPh sb="10" eb="12">
      <t>イジョウ</t>
    </rPh>
    <phoneticPr fontId="3"/>
  </si>
  <si>
    <t>エラー行</t>
    <rPh sb="3" eb="4">
      <t>ギョウ</t>
    </rPh>
    <phoneticPr fontId="3"/>
  </si>
  <si>
    <t>リレー特別エラー</t>
    <rPh sb="3" eb="5">
      <t>トクベツ</t>
    </rPh>
    <phoneticPr fontId="3"/>
  </si>
  <si>
    <t>大阪用</t>
    <rPh sb="0" eb="2">
      <t>オオサカ</t>
    </rPh>
    <rPh sb="2" eb="3">
      <t>ヨウ</t>
    </rPh>
    <phoneticPr fontId="3"/>
  </si>
  <si>
    <t>種　目</t>
    <rPh sb="0" eb="1">
      <t>タネ</t>
    </rPh>
    <rPh sb="2" eb="3">
      <t>メ</t>
    </rPh>
    <phoneticPr fontId="3"/>
  </si>
  <si>
    <t>※</t>
    <phoneticPr fontId="3"/>
  </si>
  <si>
    <t>登録
番号</t>
    <rPh sb="0" eb="2">
      <t>トウロク</t>
    </rPh>
    <rPh sb="3" eb="5">
      <t>バンゴウ</t>
    </rPh>
    <phoneticPr fontId="3"/>
  </si>
  <si>
    <t>ﾌﾘｶﾞﾅ</t>
    <phoneticPr fontId="3"/>
  </si>
  <si>
    <t>種目（隠し）</t>
    <rPh sb="0" eb="2">
      <t>シュモク</t>
    </rPh>
    <rPh sb="3" eb="4">
      <t>カク</t>
    </rPh>
    <phoneticPr fontId="3"/>
  </si>
  <si>
    <t>区分</t>
    <rPh sb="0" eb="2">
      <t>クブン</t>
    </rPh>
    <phoneticPr fontId="3"/>
  </si>
  <si>
    <t>記録</t>
    <rPh sb="0" eb="1">
      <t>キ</t>
    </rPh>
    <rPh sb="1" eb="2">
      <t>ロク</t>
    </rPh>
    <phoneticPr fontId="3"/>
  </si>
  <si>
    <t>人数カウント用</t>
    <rPh sb="0" eb="2">
      <t>ニンズウ</t>
    </rPh>
    <rPh sb="6" eb="7">
      <t>ヨウ</t>
    </rPh>
    <phoneticPr fontId="3"/>
  </si>
  <si>
    <t>フリガナチェック用</t>
    <rPh sb="8" eb="9">
      <t>ヨウ</t>
    </rPh>
    <phoneticPr fontId="3"/>
  </si>
  <si>
    <t>頭文字</t>
    <rPh sb="0" eb="3">
      <t>カシラモジ</t>
    </rPh>
    <phoneticPr fontId="3"/>
  </si>
  <si>
    <t>区分（１文字）</t>
    <rPh sb="0" eb="2">
      <t>クブン</t>
    </rPh>
    <rPh sb="4" eb="6">
      <t>モジ</t>
    </rPh>
    <phoneticPr fontId="3"/>
  </si>
  <si>
    <t>表示エラーセル</t>
    <rPh sb="0" eb="2">
      <t>ヒョウジ</t>
    </rPh>
    <phoneticPr fontId="3"/>
  </si>
  <si>
    <t>４人以上入力</t>
    <rPh sb="1" eb="4">
      <t>ニンイジョウ</t>
    </rPh>
    <rPh sb="4" eb="6">
      <t>ニュウリョク</t>
    </rPh>
    <phoneticPr fontId="3"/>
  </si>
  <si>
    <t>数字以外の記録入力</t>
    <rPh sb="0" eb="2">
      <t>スウジ</t>
    </rPh>
    <rPh sb="2" eb="4">
      <t>イガイ</t>
    </rPh>
    <rPh sb="5" eb="7">
      <t>キロク</t>
    </rPh>
    <rPh sb="7" eb="9">
      <t>ニュウリョク</t>
    </rPh>
    <phoneticPr fontId="3"/>
  </si>
  <si>
    <t>記録未入力</t>
    <rPh sb="0" eb="2">
      <t>キロク</t>
    </rPh>
    <rPh sb="2" eb="5">
      <t>ミニュウリョク</t>
    </rPh>
    <phoneticPr fontId="3"/>
  </si>
  <si>
    <t>標準未突破２人以上</t>
    <rPh sb="0" eb="2">
      <t>ヒョウジュン</t>
    </rPh>
    <rPh sb="2" eb="3">
      <t>ミ</t>
    </rPh>
    <rPh sb="3" eb="5">
      <t>トッパ</t>
    </rPh>
    <rPh sb="6" eb="7">
      <t>ヒト</t>
    </rPh>
    <rPh sb="7" eb="9">
      <t>イジョウ</t>
    </rPh>
    <phoneticPr fontId="3"/>
  </si>
  <si>
    <t>区分未入力</t>
    <rPh sb="0" eb="2">
      <t>クブン</t>
    </rPh>
    <rPh sb="2" eb="5">
      <t>ミニュウリョク</t>
    </rPh>
    <phoneticPr fontId="3"/>
  </si>
  <si>
    <t>３種目以上</t>
    <rPh sb="1" eb="5">
      <t>シュモクイジョウ</t>
    </rPh>
    <phoneticPr fontId="3"/>
  </si>
  <si>
    <t>同一選手入力</t>
    <rPh sb="0" eb="2">
      <t>ドウイツ</t>
    </rPh>
    <rPh sb="2" eb="4">
      <t>センシュ</t>
    </rPh>
    <rPh sb="4" eb="6">
      <t>ニュウリョク</t>
    </rPh>
    <phoneticPr fontId="3"/>
  </si>
  <si>
    <t>大学間違い</t>
    <rPh sb="0" eb="2">
      <t>ダイガク</t>
    </rPh>
    <rPh sb="2" eb="4">
      <t>マチガ</t>
    </rPh>
    <phoneticPr fontId="3"/>
  </si>
  <si>
    <t>番号間違い</t>
    <rPh sb="0" eb="2">
      <t>バンゴウ</t>
    </rPh>
    <rPh sb="2" eb="4">
      <t>マチガ</t>
    </rPh>
    <phoneticPr fontId="3"/>
  </si>
  <si>
    <t>同番異ﾌﾘｶﾞﾅ</t>
    <rPh sb="0" eb="1">
      <t>ドウ</t>
    </rPh>
    <rPh sb="1" eb="2">
      <t>バン</t>
    </rPh>
    <rPh sb="2" eb="3">
      <t>イ</t>
    </rPh>
    <phoneticPr fontId="3"/>
  </si>
  <si>
    <t>ﾌﾘｶﾞﾅ未入力</t>
    <rPh sb="5" eb="8">
      <t>ミニュウリョク</t>
    </rPh>
    <phoneticPr fontId="3"/>
  </si>
  <si>
    <t>支部違い</t>
    <rPh sb="0" eb="2">
      <t>シブ</t>
    </rPh>
    <rPh sb="2" eb="3">
      <t>チガ</t>
    </rPh>
    <phoneticPr fontId="3"/>
  </si>
  <si>
    <t>番号未入力</t>
    <rPh sb="0" eb="2">
      <t>バンゴウ</t>
    </rPh>
    <rPh sb="2" eb="5">
      <t>ミニュウリョク</t>
    </rPh>
    <phoneticPr fontId="3"/>
  </si>
  <si>
    <t>上から入力</t>
    <rPh sb="0" eb="1">
      <t>ウエ</t>
    </rPh>
    <rPh sb="3" eb="5">
      <t>ニュウリョク</t>
    </rPh>
    <phoneticPr fontId="3"/>
  </si>
  <si>
    <t>団体未選択</t>
    <rPh sb="0" eb="2">
      <t>ダンタイ</t>
    </rPh>
    <rPh sb="2" eb="3">
      <t>ミ</t>
    </rPh>
    <rPh sb="3" eb="5">
      <t>センタク</t>
    </rPh>
    <phoneticPr fontId="3"/>
  </si>
  <si>
    <t>区分範囲</t>
    <rPh sb="0" eb="2">
      <t>クブン</t>
    </rPh>
    <rPh sb="2" eb="4">
      <t>ハンイ</t>
    </rPh>
    <phoneticPr fontId="3"/>
  </si>
  <si>
    <t>←登録人数</t>
    <rPh sb="1" eb="3">
      <t>トウロク</t>
    </rPh>
    <rPh sb="3" eb="5">
      <t>ニンズウ</t>
    </rPh>
    <phoneticPr fontId="3"/>
  </si>
  <si>
    <t>←最大登録番号</t>
    <rPh sb="1" eb="3">
      <t>サイダイ</t>
    </rPh>
    <rPh sb="3" eb="5">
      <t>トウロク</t>
    </rPh>
    <rPh sb="5" eb="7">
      <t>バンゴウ</t>
    </rPh>
    <phoneticPr fontId="3"/>
  </si>
  <si>
    <t>ﾏ</t>
  </si>
  <si>
    <t>490045</t>
  </si>
  <si>
    <t>M2</t>
  </si>
  <si>
    <t>ﾅ</t>
  </si>
  <si>
    <t>M1</t>
  </si>
  <si>
    <t>ﾊ</t>
  </si>
  <si>
    <t>ｲ</t>
  </si>
  <si>
    <t>4</t>
  </si>
  <si>
    <t>ｶ</t>
  </si>
  <si>
    <t>ｷ</t>
  </si>
  <si>
    <t>ｻ</t>
  </si>
  <si>
    <t>ｽ</t>
  </si>
  <si>
    <t>ﾀ</t>
  </si>
  <si>
    <t>ﾓ</t>
  </si>
  <si>
    <t>ﾖ</t>
  </si>
  <si>
    <t>ﾜ</t>
  </si>
  <si>
    <t>ﾐ</t>
  </si>
  <si>
    <t>ﾎ</t>
  </si>
  <si>
    <t>ｺ</t>
  </si>
  <si>
    <t>ｵ</t>
  </si>
  <si>
    <t>ｼ</t>
  </si>
  <si>
    <t>ﾃ</t>
  </si>
  <si>
    <t>ﾋ</t>
  </si>
  <si>
    <t>ﾔ</t>
  </si>
  <si>
    <t>ｱ</t>
  </si>
  <si>
    <t>ﾄ</t>
  </si>
  <si>
    <t>3</t>
  </si>
  <si>
    <t>ﾇ</t>
  </si>
  <si>
    <t>ｳ</t>
  </si>
  <si>
    <t>2</t>
  </si>
  <si>
    <t>ﾆ</t>
  </si>
  <si>
    <t>ﾌ</t>
  </si>
  <si>
    <t>ﾉ</t>
  </si>
  <si>
    <t>ﾑ</t>
  </si>
  <si>
    <t>ｴ</t>
  </si>
  <si>
    <t>ﾈ</t>
  </si>
  <si>
    <t>490007</t>
  </si>
  <si>
    <t>1</t>
  </si>
  <si>
    <t>ｾ</t>
  </si>
  <si>
    <t>490052</t>
  </si>
  <si>
    <t>ｹ</t>
  </si>
  <si>
    <t>ﾒ</t>
  </si>
  <si>
    <t>ｸ</t>
  </si>
  <si>
    <t>490049</t>
  </si>
  <si>
    <t>5</t>
  </si>
  <si>
    <t>ﾂ</t>
  </si>
  <si>
    <t>ｿ</t>
  </si>
  <si>
    <t>490069</t>
  </si>
  <si>
    <t>490005</t>
  </si>
  <si>
    <t>D2</t>
  </si>
  <si>
    <t>490116</t>
  </si>
  <si>
    <t>ﾁ</t>
  </si>
  <si>
    <t>490051</t>
  </si>
  <si>
    <t>490057</t>
  </si>
  <si>
    <t>490089</t>
  </si>
  <si>
    <t>490010</t>
  </si>
  <si>
    <t>490018</t>
  </si>
  <si>
    <t>490012</t>
  </si>
  <si>
    <t>ﾘ</t>
  </si>
  <si>
    <t>490048</t>
  </si>
  <si>
    <t>490017</t>
  </si>
  <si>
    <t>M3</t>
  </si>
  <si>
    <t>490037</t>
  </si>
  <si>
    <t>490050</t>
  </si>
  <si>
    <t>6</t>
  </si>
  <si>
    <t>490102</t>
  </si>
  <si>
    <t>490083</t>
  </si>
  <si>
    <t>490070</t>
  </si>
  <si>
    <t>２</t>
  </si>
  <si>
    <t>１</t>
  </si>
  <si>
    <t>490041</t>
  </si>
  <si>
    <t>490042</t>
  </si>
  <si>
    <t>490074</t>
  </si>
  <si>
    <t>490038</t>
  </si>
  <si>
    <t>490071</t>
  </si>
  <si>
    <t>490056</t>
  </si>
  <si>
    <t>490044</t>
  </si>
  <si>
    <t>女子</t>
    <rPh sb="0" eb="2">
      <t>ジョシ</t>
    </rPh>
    <phoneticPr fontId="3"/>
  </si>
  <si>
    <t>490098</t>
  </si>
  <si>
    <t>490119</t>
  </si>
  <si>
    <t>490040</t>
  </si>
  <si>
    <t>490011</t>
  </si>
  <si>
    <t>人数検索範囲</t>
    <rPh sb="0" eb="2">
      <t>ニンズウ</t>
    </rPh>
    <rPh sb="2" eb="4">
      <t>ケンサク</t>
    </rPh>
    <rPh sb="4" eb="6">
      <t>ハンイ</t>
    </rPh>
    <phoneticPr fontId="3"/>
  </si>
  <si>
    <t>団体情報!$C$5:$D$35</t>
    <phoneticPr fontId="3"/>
  </si>
  <si>
    <t>0_男女</t>
  </si>
  <si>
    <t>管理ｺｰﾄﾞ</t>
    <rPh sb="0" eb="2">
      <t>カンリ</t>
    </rPh>
    <phoneticPr fontId="3"/>
  </si>
  <si>
    <t>登録人数</t>
  </si>
  <si>
    <t>ｵｳﾃﾓﾝｶﾞｸｲﾝﾀﾞｲ</t>
  </si>
  <si>
    <t>追手門学大</t>
  </si>
  <si>
    <t>ｵｵｻｶｵｵﾀﾆﾀﾞｲ</t>
  </si>
  <si>
    <t>大阪大谷大</t>
  </si>
  <si>
    <t>ｵｵｻｶｶﾞｸｲﾝﾀﾞｲ</t>
  </si>
  <si>
    <t>大阪学院大</t>
  </si>
  <si>
    <t>ｵｵｻｶｷｮｳｲｸﾀﾞｲ</t>
  </si>
  <si>
    <t>大阪教育大</t>
  </si>
  <si>
    <t>ｵｵｻｶｹｲｻﾞｲﾀﾞｲ</t>
  </si>
  <si>
    <t>大阪経済大</t>
  </si>
  <si>
    <t>ｵｵｻｶｹﾞｲｼﾞｭﾂﾀﾞｲ</t>
  </si>
  <si>
    <t>大阪芸術大</t>
  </si>
  <si>
    <t>ｵｵｻｶｺｳｷﾞｮｳﾀﾞｲ</t>
  </si>
  <si>
    <t>大阪工業大</t>
  </si>
  <si>
    <t>ｵｵｻｶｺｸｻｲﾀﾞｲ</t>
  </si>
  <si>
    <t>大阪国際大</t>
  </si>
  <si>
    <t>ｵｵｻｶｻﾝｷﾞｮｳﾀﾞｲ</t>
  </si>
  <si>
    <t>大阪産業大</t>
  </si>
  <si>
    <t>ｵｵｻｶｼｮｳｷﾞｮｳﾀﾞｲ</t>
  </si>
  <si>
    <t>大阪商業大</t>
  </si>
  <si>
    <t>ｵｵｻｶｼﾘﾂﾀﾞｲ</t>
  </si>
  <si>
    <t>大阪市立大</t>
  </si>
  <si>
    <t>ｵｵｻｶｾｲｹｲﾀﾞｲ</t>
  </si>
  <si>
    <t>大阪成蹊大</t>
  </si>
  <si>
    <t>ｵｵｻｶﾀﾞｲ</t>
  </si>
  <si>
    <t>大阪大</t>
  </si>
  <si>
    <t>ｵｵｻｶﾀｲｲｸﾀﾞｲ</t>
  </si>
  <si>
    <t>大阪体育大</t>
  </si>
  <si>
    <t>ｵｵｻｶﾌﾘﾂﾀﾞｲ</t>
  </si>
  <si>
    <t>大阪府立大</t>
  </si>
  <si>
    <t>ｶﾝｻｲｲｶﾀﾞｲ</t>
  </si>
  <si>
    <t>関西医科大</t>
  </si>
  <si>
    <t>ｶﾝｻｲｶﾞｲｺｸｺﾞﾀﾞｲ</t>
  </si>
  <si>
    <t>関西外語大</t>
  </si>
  <si>
    <t>ｶﾝｻｲﾀﾞｲ</t>
  </si>
  <si>
    <t>関西大</t>
  </si>
  <si>
    <t>ｷﾝｷﾀﾞｲ</t>
  </si>
  <si>
    <t>近畿大</t>
  </si>
  <si>
    <t>ｾﾂﾅﾝﾀﾞｲ</t>
  </si>
  <si>
    <t>摂南大</t>
  </si>
  <si>
    <t>ﾀｲｾｲｶﾞｸｲﾝﾀﾞｲ</t>
  </si>
  <si>
    <t>太成学院大</t>
  </si>
  <si>
    <t>ﾃﾝﾘﾀﾞｲ</t>
  </si>
  <si>
    <t>天理大</t>
  </si>
  <si>
    <t>ﾅﾗｷｮｳｲｸﾀﾞｲ</t>
  </si>
  <si>
    <t>奈良教育大</t>
  </si>
  <si>
    <t>ﾅﾗｻﾝｷﾞｮｳﾀﾞｲ</t>
  </si>
  <si>
    <t>奈良産業大</t>
  </si>
  <si>
    <t>ﾅﾗｼﾞｮｼﾀﾞｲ</t>
  </si>
  <si>
    <t>奈良女子大</t>
  </si>
  <si>
    <t>ﾅﾗﾀﾞｲ</t>
  </si>
  <si>
    <t>奈良大</t>
  </si>
  <si>
    <t>ﾊｺﾞﾛﾓｺｸｻｲﾀﾞｲ</t>
  </si>
  <si>
    <t>羽衣国際大</t>
  </si>
  <si>
    <t>ﾊﾝﾅﾝﾀﾞｲ</t>
  </si>
  <si>
    <t>阪南大</t>
  </si>
  <si>
    <t>ﾋｶﾞｼｵｵｻｶﾀﾞｲ</t>
  </si>
  <si>
    <t>東大阪大</t>
  </si>
  <si>
    <t>ﾓﾓﾔﾏｶﾞｸｲﾝﾀﾞｲ</t>
  </si>
  <si>
    <t>桃山学院大</t>
  </si>
  <si>
    <t>ﾜｶﾔﾏﾀﾞｲ</t>
  </si>
  <si>
    <t>和歌山大</t>
  </si>
  <si>
    <t>大阪医科大</t>
  </si>
  <si>
    <t>490036</t>
  </si>
  <si>
    <t>大阪外語大</t>
  </si>
  <si>
    <t>490006</t>
  </si>
  <si>
    <t>大阪経法大</t>
  </si>
  <si>
    <t>490039</t>
  </si>
  <si>
    <t>大阪人科大</t>
  </si>
  <si>
    <t>490078</t>
  </si>
  <si>
    <t>大谷女子大</t>
  </si>
  <si>
    <t>490047</t>
  </si>
  <si>
    <t>帝塚山大</t>
  </si>
  <si>
    <t>490068</t>
  </si>
  <si>
    <t>奈良医科大</t>
  </si>
  <si>
    <t>490022</t>
  </si>
  <si>
    <t>男子種目情報!$B$2:$B$20</t>
    <phoneticPr fontId="3"/>
  </si>
  <si>
    <t>男子種目情報!$B$3:$D$20</t>
    <phoneticPr fontId="3"/>
  </si>
  <si>
    <t>行</t>
    <rPh sb="0" eb="1">
      <t>ギョウ</t>
    </rPh>
    <phoneticPr fontId="3"/>
  </si>
  <si>
    <t>列</t>
    <rPh sb="0" eb="1">
      <t>レツ</t>
    </rPh>
    <phoneticPr fontId="3"/>
  </si>
  <si>
    <t>002</t>
  </si>
  <si>
    <t>１００ｍ</t>
  </si>
  <si>
    <t>003</t>
  </si>
  <si>
    <t>２００ｍ</t>
  </si>
  <si>
    <t>005</t>
  </si>
  <si>
    <t>４００ｍ</t>
  </si>
  <si>
    <t>006</t>
  </si>
  <si>
    <t>８００ｍ</t>
  </si>
  <si>
    <t>008</t>
  </si>
  <si>
    <t>１５００ｍ</t>
  </si>
  <si>
    <t>011</t>
  </si>
  <si>
    <t>５０００ｍ</t>
  </si>
  <si>
    <t>012</t>
  </si>
  <si>
    <t>１００００ｍ</t>
  </si>
  <si>
    <t>034</t>
  </si>
  <si>
    <t>１１０ｍＨ</t>
  </si>
  <si>
    <t>037</t>
  </si>
  <si>
    <t>４００ｍＨ</t>
  </si>
  <si>
    <t>053</t>
  </si>
  <si>
    <t>３０００ｍＳＣ</t>
  </si>
  <si>
    <t>071</t>
  </si>
  <si>
    <t>走高跳</t>
  </si>
  <si>
    <t>072</t>
  </si>
  <si>
    <t>棒高跳</t>
  </si>
  <si>
    <t>073</t>
  </si>
  <si>
    <t>走幅跳</t>
  </si>
  <si>
    <t>074</t>
  </si>
  <si>
    <t>三段跳</t>
  </si>
  <si>
    <t>081</t>
  </si>
  <si>
    <t>砲丸投</t>
  </si>
  <si>
    <t>086</t>
  </si>
  <si>
    <t>円盤投</t>
  </si>
  <si>
    <t>089</t>
  </si>
  <si>
    <t>ハンマー投</t>
  </si>
  <si>
    <t>092</t>
  </si>
  <si>
    <t>やり投</t>
  </si>
  <si>
    <t>601</t>
  </si>
  <si>
    <t>４×１００ｍ</t>
  </si>
  <si>
    <t>603</t>
  </si>
  <si>
    <t>４×４００ｍ</t>
  </si>
  <si>
    <t>女子種目情報!$B$2:$B$20</t>
    <phoneticPr fontId="3"/>
  </si>
  <si>
    <t>女子種目情報!$B$3:$D$20</t>
    <phoneticPr fontId="3"/>
  </si>
  <si>
    <t>044</t>
  </si>
  <si>
    <t>１００ｍＨ</t>
  </si>
  <si>
    <t>046</t>
  </si>
  <si>
    <t>084</t>
  </si>
  <si>
    <t>088</t>
  </si>
  <si>
    <t>093</t>
  </si>
  <si>
    <t>094</t>
  </si>
  <si>
    <t>女</t>
    <phoneticPr fontId="3"/>
  </si>
  <si>
    <t>男子登録情報!$A$3:$C$988</t>
  </si>
  <si>
    <t>男子登録情報!$A$3:$A$988</t>
  </si>
  <si>
    <t>女子登録情報!$A$3:$C$356</t>
  </si>
  <si>
    <t>女子登録情報!$A$3:$A$356</t>
  </si>
  <si>
    <t>OSIC</t>
  </si>
  <si>
    <t>3.0</t>
  </si>
  <si>
    <t>団体情報!$B$5:$B$35</t>
  </si>
  <si>
    <t>この選手は4種目以上にエントリーしています。</t>
    <phoneticPr fontId="3"/>
  </si>
  <si>
    <t>この選手は大阪支部の選手ではありません。</t>
  </si>
  <si>
    <t>601</t>
    <phoneticPr fontId="3"/>
  </si>
  <si>
    <t>603</t>
    <phoneticPr fontId="3"/>
  </si>
  <si>
    <t>002</t>
    <phoneticPr fontId="3"/>
  </si>
  <si>
    <t>003</t>
    <phoneticPr fontId="3"/>
  </si>
  <si>
    <t>005</t>
    <phoneticPr fontId="3"/>
  </si>
  <si>
    <t>006</t>
    <phoneticPr fontId="3"/>
  </si>
  <si>
    <t>008</t>
    <phoneticPr fontId="3"/>
  </si>
  <si>
    <t>011</t>
    <phoneticPr fontId="3"/>
  </si>
  <si>
    <t>012</t>
    <phoneticPr fontId="3"/>
  </si>
  <si>
    <t>046</t>
    <phoneticPr fontId="3"/>
  </si>
  <si>
    <t>071</t>
    <phoneticPr fontId="3"/>
  </si>
  <si>
    <t>073</t>
    <phoneticPr fontId="3"/>
  </si>
  <si>
    <t>074</t>
    <phoneticPr fontId="3"/>
  </si>
  <si>
    <t>084</t>
    <phoneticPr fontId="3"/>
  </si>
  <si>
    <t>088</t>
    <phoneticPr fontId="3"/>
  </si>
  <si>
    <t>093</t>
    <phoneticPr fontId="3"/>
  </si>
  <si>
    <t>094</t>
    <phoneticPr fontId="3"/>
  </si>
  <si>
    <t>053</t>
    <phoneticPr fontId="3"/>
  </si>
  <si>
    <t>072</t>
    <phoneticPr fontId="3"/>
  </si>
  <si>
    <t>ﾏﾂﾓﾄ ｺｳｼﾞ</t>
  </si>
  <si>
    <t>ﾜﾆ ﾀｶﾋﾛ</t>
  </si>
  <si>
    <t>ﾊﾅﾑﾗ ﾀｸﾄ</t>
  </si>
  <si>
    <t>ﾌｸｲ ﾄﾓﾕｷ</t>
  </si>
  <si>
    <t>ﾋﾛﾉ ｼｮｳﾀ</t>
  </si>
  <si>
    <t>ﾀｹﾊﾞﾔｼ ｼﾞﾝ</t>
  </si>
  <si>
    <t>ｶﾒﾔﾏ ﾕｳｼﾞ</t>
  </si>
  <si>
    <t>ｵｶﾞﾜ ﾀﾛｳ</t>
  </si>
  <si>
    <t>ｵｵｸﾎﾞ ｹｲｽｹ</t>
  </si>
  <si>
    <t>ｲﾘ ﾋﾛﾐ</t>
  </si>
  <si>
    <t>ｱﾀﾞﾁ ｶｽﾞﾏ</t>
  </si>
  <si>
    <t>ｲｼｲ ﾕｳｷ</t>
  </si>
  <si>
    <t>ｲｼﾀﾞ ﾀｲｾｲ</t>
  </si>
  <si>
    <t>ｶﾜｼﾏ ﾀｶﾔ</t>
  </si>
  <si>
    <t>ｸｼﾀﾞ ｼｮｳｺﾞ</t>
  </si>
  <si>
    <t>ﾅｶﾀﾆ ｲｯﾍﾟｲ</t>
  </si>
  <si>
    <t>ﾌｼﾞｲ ﾀﾞｲｽｹ</t>
  </si>
  <si>
    <t>ﾏﾂｵｶ ﾖｼｷ</t>
  </si>
  <si>
    <t>ﾐｽﾞﾉ ｹﾝﾀﾛｳ</t>
  </si>
  <si>
    <t>ｽｷﾞﾊﾗ ﾘｭｳﾀ</t>
  </si>
  <si>
    <t>ｻｲﾄｳ ｶｲ</t>
  </si>
  <si>
    <t>ﾏｴﾀﾞ ｺｳｽｹ</t>
  </si>
  <si>
    <t>ｵｶﾓﾄ ｿｳﾀ</t>
  </si>
  <si>
    <t>ｻﾀｹ ｱｷﾗ</t>
  </si>
  <si>
    <t>ｺｶﾞ ﾐｷﾔ</t>
  </si>
  <si>
    <t>ﾑﾗｶﾐ ｲｯｾｲ</t>
  </si>
  <si>
    <t>ｳﾁﾀﾞ ﾕｳﾀ</t>
  </si>
  <si>
    <t>ｵｵﾀﾞｲ ｹﾞﾝ</t>
  </si>
  <si>
    <t>ｺﾆｼ ﾐﾁﾀｶ</t>
  </si>
  <si>
    <t>ﾌﾙｶﾜ ﾋﾛﾄ</t>
  </si>
  <si>
    <t>ｶﾜｶﾐ ｱｷﾌﾐ</t>
  </si>
  <si>
    <t>ﾀｶﾔ ﾋﾛｱｷ</t>
  </si>
  <si>
    <t>ﾄﾐｻﾞｷ ﾋﾛﾌﾐ</t>
  </si>
  <si>
    <t>ﾂｼﾞﾑﾗ ﾀｸﾐ</t>
  </si>
  <si>
    <t>ｲｼｶﾜ ｱﾕﾑ</t>
  </si>
  <si>
    <t>ﾀﾅｶ ｹﾝﾀ</t>
  </si>
  <si>
    <t>ｻｻｷ ﾂﾄﾑ</t>
  </si>
  <si>
    <t>ｼｵﾀ ﾄｼｷ</t>
  </si>
  <si>
    <t>ｲｾﾐ ｱｷﾗ</t>
  </si>
  <si>
    <t>ﾄﾀﾞ ｹﾝﾀﾛｳ</t>
  </si>
  <si>
    <t>ｶﾝﾊﾞﾗ ﾘｸﾄ</t>
  </si>
  <si>
    <t>ｲﾀﾞ ﾊﾙｶ</t>
  </si>
  <si>
    <t>ｲﾉｳｴ ﾀｶｱｷ</t>
  </si>
  <si>
    <t>ｵｶﾞｻﾜﾗ ﾀｲｶﾞ</t>
  </si>
  <si>
    <t>ｵｷﾐ ﾌﾐﾔ</t>
  </si>
  <si>
    <t>ｵｸﾞﾗ ｼｭｳ</t>
  </si>
  <si>
    <t>ｵｻﾞｷ ﾉｿﾞﾐ</t>
  </si>
  <si>
    <t>ｶﾜﾀﾞ ｼﾝ</t>
  </si>
  <si>
    <t>ｶﾜﾃﾞ ｲｯｶﾝ</t>
  </si>
  <si>
    <t>ｻｻｷ ﾀｯﾍﾟｲ</t>
  </si>
  <si>
    <t>ｼﾏ ｷﾞﾝｶﾞ</t>
  </si>
  <si>
    <t>ﾀｹｳﾁ ﾕｳﾀ</t>
  </si>
  <si>
    <t>ﾅｶｻﾞﾜ ｼｭﾝﾔ</t>
  </si>
  <si>
    <t>ﾅｶﾀﾆ ﾀｹﾙ</t>
  </si>
  <si>
    <t>ﾆｼｳﾗ ﾄﾓｷ</t>
  </si>
  <si>
    <t>ﾋｸﾞﾁ ﾕｳﾄ</t>
  </si>
  <si>
    <t>ﾌｼﾞﾓﾄ ﾏｻﾂｸﾞ</t>
  </si>
  <si>
    <t>ﾎﾘｳﾁ ｹｲﾀ</t>
  </si>
  <si>
    <t>ﾏﾂﾅｶﾞ ﾀﾞｲｷ</t>
  </si>
  <si>
    <t>ﾑﾗﾀ ｱﾂｼ</t>
  </si>
  <si>
    <t>ﾔﾌﾞﾀ ｶｽﾞｼ</t>
  </si>
  <si>
    <t>ﾔﾌﾞﾉ ｼｮｳﾀ</t>
  </si>
  <si>
    <t>ﾅﾜﾁ ﾘｸ</t>
  </si>
  <si>
    <t>ﾋﾛｾ ﾅｵﾔ</t>
  </si>
  <si>
    <t>ｺｷ ｼｭｳｻｸ</t>
  </si>
  <si>
    <t>ﾋｶﾞｼｵ ﾕｳﾄ</t>
  </si>
  <si>
    <t>ﾉｼﾞﾏ ﾀｸﾐ</t>
  </si>
  <si>
    <t>ﾂｼﾞ ｹﾝﾄ</t>
  </si>
  <si>
    <t>ﾑﾗﾊﾞﾀ ﾕｳﾄ</t>
  </si>
  <si>
    <t>ｲﾜｻｷ ﾄﾜ</t>
  </si>
  <si>
    <t>ﾎｿﾀﾞ ｲｯｾｲ</t>
  </si>
  <si>
    <t>ﾋﾗﾉ ﾀｶﾋﾛ</t>
  </si>
  <si>
    <t>ｶﾗｽﾔﾏ ｹｲｽｹ</t>
  </si>
  <si>
    <t>ｵｶﾓﾄ ｴﾙ</t>
  </si>
  <si>
    <t>ｵｶﾀﾞ ﾘｭｳﾔ</t>
  </si>
  <si>
    <t>ｼﾊﾞﾔﾏ ﾀｲｽｹ</t>
  </si>
  <si>
    <t>ﾏｺﾞﾒ ﾘｮｳｽｹ</t>
  </si>
  <si>
    <t>ｳｴﾑﾗ ﾕｳﾔ</t>
  </si>
  <si>
    <t>ｷﾀﾔﾏ ｼﾝ</t>
  </si>
  <si>
    <t>ｻｶﾓﾄ ﾕｳｷ</t>
  </si>
  <si>
    <t>ﾂﾙｻｷ ｼｭﾝﾄ</t>
  </si>
  <si>
    <t>ﾌｼﾞﾓﾄ ｺｳﾀﾛｳ</t>
  </si>
  <si>
    <t>ｶﾜﾉ ｷﾐﾀﾛｳ</t>
  </si>
  <si>
    <t>ｸﾆｴﾀﾞ ﾊﾙｷ</t>
  </si>
  <si>
    <t>ｲﾁﾉﾐﾔ ﾀｹﾛｳ</t>
  </si>
  <si>
    <t>ﾔﾏﾀﾞ ﾂﾊﾞｻ</t>
  </si>
  <si>
    <t>ｶﾜｶﾐ ﾋﾃﾞﾙ</t>
  </si>
  <si>
    <t>ｼﾐｽﾞ ｺｳｲﾁﾛｳ</t>
  </si>
  <si>
    <t>ﾚﾝﾊﾞ ﾊﾙｷ</t>
  </si>
  <si>
    <t>ｻｶｲ ﾏｻﾔ</t>
  </si>
  <si>
    <t>ﾄﾐｲｴ ｼｹﾞﾅﾘ</t>
  </si>
  <si>
    <t>ｶｷﾞﾓﾄ ﾏｻﾋﾛ</t>
  </si>
  <si>
    <t>ｻｸｼﾏ ｺｳｷ</t>
  </si>
  <si>
    <t>ｻｻｷ ﾋﾛｱｷ</t>
  </si>
  <si>
    <t>ﾀﾑﾗ ﾋﾛﾄ</t>
  </si>
  <si>
    <t>ｳｴﾑﾗ ｿｳﾍｲ</t>
  </si>
  <si>
    <t>ｴﾝﾄﾞｳ ﾀｲｼ</t>
  </si>
  <si>
    <t>ｵｶｻﾞｷ ｶｽﾞｷ</t>
  </si>
  <si>
    <t>ｵﾊﾗ ﾘｷ</t>
  </si>
  <si>
    <t>ｷｵｶ ﾘｮｳｲﾁ</t>
  </si>
  <si>
    <t>ｸﾛﾀﾞ ﾀｸﾐ</t>
  </si>
  <si>
    <t>ﾀｶﾊﾀ ﾕｳｷ</t>
  </si>
  <si>
    <t>ﾅｶｲ ﾀｸﾐ</t>
  </si>
  <si>
    <t>ﾌｼﾞﾀ ｹｲﾀﾛｳ</t>
  </si>
  <si>
    <t>ﾌｼﾞﾀ ｺｳｽｹ</t>
  </si>
  <si>
    <t>ﾆｼｵ ﾕｳｽｹ</t>
  </si>
  <si>
    <t>ﾌｸｼﾏ ﾅﾂｷ</t>
  </si>
  <si>
    <t>ﾜﾀﾞ ﾚｵ</t>
  </si>
  <si>
    <t>ﾀﾅﾍﾞ ﾋﾛｱｷ</t>
  </si>
  <si>
    <t>ﾆｼﾉ ﾊﾔﾄ</t>
  </si>
  <si>
    <t>ｲﾏｲ ﾀｶﾄ</t>
  </si>
  <si>
    <t>ｲﾏｶﾞﾜ ｹﾝﾀ</t>
  </si>
  <si>
    <t>ｵｵﾑﾗ ﾀｶﾕｷ</t>
  </si>
  <si>
    <t>ｷﾖﾀ ｹﾝｲﾁ</t>
  </si>
  <si>
    <t>ｺﾝﾄﾞｳ ｼｭﾝ</t>
  </si>
  <si>
    <t>ﾀﾅｶ ﾋﾛﾑ</t>
  </si>
  <si>
    <t>ﾀﾆｸﾞﾁ ﾕｳ</t>
  </si>
  <si>
    <t>ﾄﾐﾀ ﾀﾞｲﾁ</t>
  </si>
  <si>
    <t>ﾅｶﾆｼ ｹｲﾀ</t>
  </si>
  <si>
    <t>ﾊﾀﾅｶ ｱｷﾗ</t>
  </si>
  <si>
    <t>ﾋﾗｲ ﾕｳﾏ</t>
  </si>
  <si>
    <t>ﾎｿﾔ ﾏｻｼ</t>
  </si>
  <si>
    <t>ﾔﾏﾀﾞ ﾕｳﾄ</t>
  </si>
  <si>
    <t>ﾜｶｻ ﾕｳｽｹ</t>
  </si>
  <si>
    <t>ｲｹﾀﾞ ﾕｳｷ</t>
  </si>
  <si>
    <t>ｺﾝﾄﾞｳ ﾀｸﾔ</t>
  </si>
  <si>
    <t>ｵｵﾆｼ ｹﾝｽｹ</t>
  </si>
  <si>
    <t>ｵｶﾀﾞ ｺｳﾍｲ</t>
  </si>
  <si>
    <t>ｶﾒﾀｶ ﾕｳｷ</t>
  </si>
  <si>
    <t>ｼｶﾀ ﾕｳｺﾞ</t>
  </si>
  <si>
    <t>ﾀｶﾀﾞ ｼｮｳﾀ</t>
  </si>
  <si>
    <t>ﾀﾆ ｼｭﾝｽｹ</t>
  </si>
  <si>
    <t>ﾎﾝｺﾞｳ ﾀｼﾞｭ</t>
  </si>
  <si>
    <t>ﾏｴｶﾜ ﾋﾛﾄ</t>
  </si>
  <si>
    <t>ﾖｼｵｶ ﾘｮｳﾄ</t>
  </si>
  <si>
    <t>ﾊﾔｼ ｺｳﾍｲ</t>
  </si>
  <si>
    <t>ｺﾞﾄｳ ﾀｹﾙ</t>
  </si>
  <si>
    <t>ｻｸﾏ ｺｳﾀﾞｲ</t>
  </si>
  <si>
    <t>ｼﾐｽﾞ ｺｳｾｲ</t>
  </si>
  <si>
    <t>ﾀｶﾔﾅｷﾞ ｺｳｷ</t>
  </si>
  <si>
    <t>ﾊﾀ ﾘｭｳｾｲ</t>
  </si>
  <si>
    <t>ﾌｼﾞﾑﾗ ﾖｼｷ</t>
  </si>
  <si>
    <t>ﾏﾂｵｶ ｺｳｽｹ</t>
  </si>
  <si>
    <t>ｳｴﾀﾞ ﾋﾋﾞｷ</t>
  </si>
  <si>
    <t>ﾀﾅｶ ｿｳﾀ</t>
  </si>
  <si>
    <t>ｱｾﾞﾁ ﾀｲﾁ</t>
  </si>
  <si>
    <t>ｲｼﾃﾞ ｿｳｼ</t>
  </si>
  <si>
    <t>ﾐﾔｻﾞｷ ﾃﾂﾔ</t>
  </si>
  <si>
    <t>ｲﾀﾐ ﾕｳｷ</t>
  </si>
  <si>
    <t>ｳﾁﾉ ﾀｶﾏｻ</t>
  </si>
  <si>
    <t>ﾀﾅﾍﾞ ｺｳｷ</t>
  </si>
  <si>
    <t>ｶｲﾀﾞ ｺｳｷ</t>
  </si>
  <si>
    <t>ﾐﾔｹ ﾕｳﾀ</t>
  </si>
  <si>
    <t>ｶｼﾞｶﾜ ｿｳﾀ</t>
  </si>
  <si>
    <t>ｱｷ ｺｳﾖｳ</t>
  </si>
  <si>
    <t>ｼﾉﾊﾗ ｺｳｽｹ</t>
  </si>
  <si>
    <t>ﾄｸｵｶ ﾘｮｳ</t>
  </si>
  <si>
    <t>ｽｽﾞｷ ﾕｳﾀ</t>
  </si>
  <si>
    <t>ﾀｶﾊﾀ ﾘｮｳﾀ</t>
  </si>
  <si>
    <t>ﾅｶﾞﾀ ｲﾂｷ</t>
  </si>
  <si>
    <t>ﾊﾔｼ ｶｲﾄ</t>
  </si>
  <si>
    <t>ﾋｶﾞｼ ﾅｵｷ</t>
  </si>
  <si>
    <t>ﾖｼﾀﾞ ﾋﾛﾐﾁ</t>
  </si>
  <si>
    <t>ﾀﾅｶ ﾋｶﾙ</t>
  </si>
  <si>
    <t>ｵｸﾓﾄ ｼｭﾝｼﾞ</t>
  </si>
  <si>
    <t>ｱｶｶﾞﾜ ﾏｻﾅｵ</t>
  </si>
  <si>
    <t>ﾐﾀﾆ ｶｲﾘ</t>
  </si>
  <si>
    <t>ﾏﾂﾑﾗ ﾃｯﾍﾟｲ</t>
  </si>
  <si>
    <t>ﾌｸﾀﾞ ｺｳｷ</t>
  </si>
  <si>
    <t>ﾖｼﾉ ｹﾝﾀﾛｳ</t>
  </si>
  <si>
    <t>ｵｵﾊｼ ﾚﾝ</t>
  </si>
  <si>
    <t>ｻｶﾓﾄ ﾀﾂﾔ</t>
  </si>
  <si>
    <t>ﾏﾂﾓﾄ ﾘｸ</t>
  </si>
  <si>
    <t>ﾔﾏﾓﾄ ｿｳﾀ</t>
  </si>
  <si>
    <t>ﾊﾞﾊﾞ ｱｷﾗ</t>
  </si>
  <si>
    <t>ｶﾒｲ ﾘｮｳｽｹ</t>
  </si>
  <si>
    <t>ｵｵﾅﾙ ﾏｻｼ</t>
  </si>
  <si>
    <t>ﾄｳｼﾞｮｳ ｹﾝﾄ</t>
  </si>
  <si>
    <t>ﾀｶﾊｼ ｺｳｷ</t>
  </si>
  <si>
    <t>ﾊﾀ ﾄﾓｷ</t>
  </si>
  <si>
    <t>ｶﾄﾞﾜｷ ｱｷﾉﾘ</t>
  </si>
  <si>
    <t>ﾔｷﾞ ｻﾀﾞﾊﾙ</t>
  </si>
  <si>
    <t>ｲｼｻﾞｶ ﾘｷﾅﾘ</t>
  </si>
  <si>
    <t>ｺｶﾞ ﾘｮｳﾀ</t>
  </si>
  <si>
    <t>ﾄﾖﾔﾏ ｿﾗ</t>
  </si>
  <si>
    <t>ﾆｼｸﾞﾁ ﾖｳﾍｲ</t>
  </si>
  <si>
    <t>ｶﾜﾍﾞ ﾘｮｳ</t>
  </si>
  <si>
    <t>ﾔﾏﾓﾄ ﾀｶﾔ</t>
  </si>
  <si>
    <t>ｺﾞﾄｳ ﾕｳﾀ</t>
  </si>
  <si>
    <t>ﾜﾀｾ ﾕｳﾄ</t>
  </si>
  <si>
    <t>ﾀｹﾑﾗ ﾜﾀﾙ</t>
  </si>
  <si>
    <t>ｵｵｴ ﾌﾐﾔ</t>
  </si>
  <si>
    <t>ﾎｺｷ ﾜﾀﾙ</t>
  </si>
  <si>
    <t>ﾀﾑｺｳ ｼﾞﾝ</t>
  </si>
  <si>
    <t>ｽｷﾞﾓﾄ ﾘｮｳﾀ</t>
  </si>
  <si>
    <t>ﾔﾏﾈ ﾕｳｽｹ</t>
  </si>
  <si>
    <t>ｺｲｹ ｼﾞｮｳﾔ</t>
  </si>
  <si>
    <t>ｶﾜﾄ ｶｽﾞﾏ</t>
  </si>
  <si>
    <t>ﾌｼﾞﾓﾄ ﾕｳﾋ</t>
  </si>
  <si>
    <t>ﾀﾏｶﾞﾜ ﾓﾈ</t>
  </si>
  <si>
    <t>ｻﾄｳ ﾄﾓﾋﾛ</t>
  </si>
  <si>
    <t>ﾅｶｶﾞﾜ ﾏｻﾔ</t>
  </si>
  <si>
    <t>ｱｻﾀﾞ ﾀｸﾐ</t>
  </si>
  <si>
    <t>ﾊｻ ﾄｷﾔ</t>
  </si>
  <si>
    <t>ｲｼｶﾜ ﾘｮｳﾀ</t>
  </si>
  <si>
    <t>ﾐｳﾗ ﾅｵﾕｷ</t>
  </si>
  <si>
    <t>ﾅｶｶﾞﾐ ｱｷﾋﾛ</t>
  </si>
  <si>
    <t>ｷﾑﾗ ｺｳﾍｲ</t>
  </si>
  <si>
    <t>ﾉｳﾐ ｶｲﾄ</t>
  </si>
  <si>
    <t>ﾏｴﾀﾞ ｹｲﾀﾛｳ</t>
  </si>
  <si>
    <t>ｼﾝｸﾞｳ ﾘｮｳﾀ</t>
  </si>
  <si>
    <t>ｱｶｼﾞ ﾋﾛｷ</t>
  </si>
  <si>
    <t>ﾌｼﾞﾜﾗ ﾗｲｷ</t>
  </si>
  <si>
    <t>ﾑﾗﾀ ﾙｲﾄ</t>
  </si>
  <si>
    <t>ｵｶﾓﾄ ﾀｸﾔ</t>
  </si>
  <si>
    <t>ﾃﾗｸﾞﾁ ﾏｺﾄ</t>
  </si>
  <si>
    <t>ｴｸﾞﾁ ﾖｼﾋﾛ</t>
  </si>
  <si>
    <t>ﾓﾘﾔﾏ ﾀﾞｲﾁ</t>
  </si>
  <si>
    <t>ﾐﾔﾉ ﾕｳｷ</t>
  </si>
  <si>
    <t>ﾎﾝﾀﾞ ｺｳｷ</t>
  </si>
  <si>
    <t>ｵｶﾀﾞ ﾋﾛｷ</t>
  </si>
  <si>
    <t>ﾀｹﾓﾘ ｺｳｽｹ</t>
  </si>
  <si>
    <t>ﾈｺﾞﾛ ﾕｳﾏ</t>
  </si>
  <si>
    <t>ｱｶｵ ﾀｲﾁ</t>
  </si>
  <si>
    <t>ｱｲｶ ｼｮｳ</t>
  </si>
  <si>
    <t>ｲﾉｳｴ ﾋﾛﾄ</t>
  </si>
  <si>
    <t>ｻｻﾔﾏ ﾖｼｷ</t>
  </si>
  <si>
    <t>ﾆｼﾓﾘ ﾘｮｳﾏ</t>
  </si>
  <si>
    <t>ﾋﾗﾀ ｼﾞｮｳ</t>
  </si>
  <si>
    <t>ﾓﾘ ｶｽﾞﾏｻ</t>
  </si>
  <si>
    <t>ﾖｺﾔﾏ ｻﾄｼ</t>
  </si>
  <si>
    <t>ｵｵｻｶ ﾕｳｷ</t>
  </si>
  <si>
    <t>ｶﾜﾑﾗ ﾏｻﾕｷ</t>
  </si>
  <si>
    <t>ｴﾊﾞﾀ ﾕｳﾍｲ</t>
  </si>
  <si>
    <t>ｵｸﾔﾏ ﾕｳｷ</t>
  </si>
  <si>
    <t>ｸﾎﾞ ｹﾞﾝﾀ</t>
  </si>
  <si>
    <t>ｼﾞｮｳｶｷﾞ ﾏｻﾀｶ</t>
  </si>
  <si>
    <t>ｽﾐﾑﾗ ﾚﾝ</t>
  </si>
  <si>
    <t>ﾔﾏﾀﾞ ﾋﾛｷ</t>
  </si>
  <si>
    <t>ｲﾜﾄ ｺｳﾍｲ</t>
  </si>
  <si>
    <t>ｵｵｶﾜ ﾄﾓﾔ</t>
  </si>
  <si>
    <t>ﾅｶﾔﾏ ｶｲﾄ</t>
  </si>
  <si>
    <t>ﾋﾉ ﾕｳｷ</t>
  </si>
  <si>
    <t>ﾏｴﾀ ﾕｳｽｹ</t>
  </si>
  <si>
    <t>ﾐﾔﾀ ｱｷﾉﾘ</t>
  </si>
  <si>
    <t>ｱﾏﾉ ﾏｻﾔ</t>
  </si>
  <si>
    <t>ｲｷﾌﾈ ﾊﾙｷ</t>
  </si>
  <si>
    <t>ｷｼﾓﾄ ｹﾝｽｹ</t>
  </si>
  <si>
    <t>ｻｺﾀﾞ ﾗﾝ</t>
  </si>
  <si>
    <t>ﾅｶﾑﾗ ｶﾝｼﾞ</t>
  </si>
  <si>
    <t>ﾏﾂﾓﾄ ｶｽﾞﾔ</t>
  </si>
  <si>
    <t>ﾓﾘｶﾜ ﾕｳ</t>
  </si>
  <si>
    <t>ｻﾄｳ ｺﾞｳﾀ</t>
  </si>
  <si>
    <t>ｵｶｻﾞｷ ｺｳｷ</t>
  </si>
  <si>
    <t>ﾀﾌﾞﾁ ﾂｶｻ</t>
  </si>
  <si>
    <t>ﾃﾗﾏﾁ ｶｽﾞﾔ</t>
  </si>
  <si>
    <t>ｵｸｻﾞﾜ ﾕｳﾀﾛｳ</t>
  </si>
  <si>
    <t>ｶｻｼﾏ ﾘｭｳｼﾞ</t>
  </si>
  <si>
    <t>ｼｶﾞ ﾕｳｲﾁﾛｳ</t>
  </si>
  <si>
    <t>ｾﾘｮｳ ﾀｸﾐ</t>
  </si>
  <si>
    <t>ﾔﾏﾀﾞ ｹﾝﾀﾛｳ</t>
  </si>
  <si>
    <t>ﾐﾔｹ ﾄｼｶｽﾞ</t>
  </si>
  <si>
    <t>ｼﾗｲ ｶﾂﾏ</t>
  </si>
  <si>
    <t>ﾏﾂﾑﾗ ﾀｸﾔ</t>
  </si>
  <si>
    <t>ｵｵｼﾏ ｱﾂｼ</t>
  </si>
  <si>
    <t>ｼﾓｻｶ ｹｲ</t>
  </si>
  <si>
    <t>ﾓﾁﾀﾞ ｱｷﾄ</t>
  </si>
  <si>
    <t>ﾍﾞｯｸ ﾀｸﾐ</t>
  </si>
  <si>
    <t>ﾐﾔｺ ｺｳﾍｲ</t>
  </si>
  <si>
    <t>ﾀｶﾊｼ ｶｽﾞﾔ</t>
  </si>
  <si>
    <t>ﾏｽﾀﾞ ｼｮｳﾀ</t>
  </si>
  <si>
    <t>ﾊﾔｼ ｻｲｾｲ</t>
  </si>
  <si>
    <t>ﾜﾀﾅﾍﾞ ﾘｮｳ</t>
  </si>
  <si>
    <t>ﾋﾀｶ ｽｸﾞﾙ</t>
  </si>
  <si>
    <t>ｸﾗｼｹﾞ ﾕｳｽｹ</t>
  </si>
  <si>
    <t>ｵｵｽﾐ ｶｹﾙ</t>
  </si>
  <si>
    <t>ｶﾔｶﾞｷ ｼｮｳﾀ</t>
  </si>
  <si>
    <t>ﾅｶｶﾞﾜ ﾕｳﾀ</t>
  </si>
  <si>
    <t>ｱﾍﾞ ﾉｿﾞﾑ</t>
  </si>
  <si>
    <t>ｸﾏﾀ ｱﾂｼ</t>
  </si>
  <si>
    <t>ｲｼﾀｹ ﾀﾞｲｽｹ</t>
  </si>
  <si>
    <t>ﾔﾏﾀﾞ ｺｳｷ</t>
  </si>
  <si>
    <t>ﾔﾏﾓﾄ ﾋﾃﾞｶｽﾞ</t>
  </si>
  <si>
    <t>ｲﾏｲ ﾋﾃﾞﾔ</t>
  </si>
  <si>
    <t>ﾜﾀﾞ ﾖｼﾋﾛ</t>
  </si>
  <si>
    <t>ﾁｮｸｼ ｼﾞｮｳﾀ</t>
  </si>
  <si>
    <t>ﾅｶｼﾞﾏ ﾋﾄｼ</t>
  </si>
  <si>
    <t>ﾊﾀｳﾗ ﾕｳｽｹ</t>
  </si>
  <si>
    <t>ﾀﾆ ｲｺｲ</t>
  </si>
  <si>
    <t>ｱｶｻｷ ﾘｸ</t>
  </si>
  <si>
    <t>ｶﾒﾀﾞ ﾀｲｾｲ</t>
  </si>
  <si>
    <t>ﾀｶﾏﾂ ｺｳｼﾞ</t>
  </si>
  <si>
    <t>ﾅｶﾆｼ ﾋｶﾙ</t>
  </si>
  <si>
    <t>ﾐﾔﾅｶﾞ ﾘｮｳﾀ</t>
  </si>
  <si>
    <t>ｱｵｷ ｼﾞｵﾝ</t>
  </si>
  <si>
    <t>ｽﾐﾀﾆ ｼｭﾝｽｹ</t>
  </si>
  <si>
    <t>ｺﾏﾊﾞｼﾘ ﾖｼｷ</t>
  </si>
  <si>
    <t>ﾅｶﾔﾏ ﾕｳﾀ</t>
  </si>
  <si>
    <t>ｵｵﾉ ｺｳｻｸ</t>
  </si>
  <si>
    <t>ｴﾝﾄﾞｳ ﾀｲｶﾞ</t>
  </si>
  <si>
    <t>ﾏｴﾊﾗ ﾕｳｾｲ</t>
  </si>
  <si>
    <t>ｵｸｳﾁ ﾖｼﾕｷ</t>
  </si>
  <si>
    <t>ｼｹﾞｵｶ ﾖｼﾋｺ</t>
  </si>
  <si>
    <t>ﾔﾏﾀﾞ ﾄﾓﾔ</t>
  </si>
  <si>
    <t>ﾊﾅｷ ﾘｮｳﾀﾛｳ</t>
  </si>
  <si>
    <t>ﾀｶﾊｼ ﾗｲ</t>
  </si>
  <si>
    <t>ﾅｶﾑﾗ ｲｯｾｲ</t>
  </si>
  <si>
    <t>ﾊｼﾓﾄ ｱｷﾌﾐ</t>
  </si>
  <si>
    <t>ｷﾀﾑﾗ ﾏｻﾔ</t>
  </si>
  <si>
    <t>ｲﾜﾓﾄ ﾉﾘｱｷ</t>
  </si>
  <si>
    <t>ﾀｶﾊｼ ﾕｳﾍｲ</t>
  </si>
  <si>
    <t>ｳｼﾛｵｶ ﾅｵｷ</t>
  </si>
  <si>
    <t>ﾐﾔﾓﾄ ﾘｮｳﾍｲ</t>
  </si>
  <si>
    <t>ﾔﾏｻﾞｷ ﾄﾓｷ</t>
  </si>
  <si>
    <t>ﾏﾂﾓﾄ ｹｲｽｹ</t>
  </si>
  <si>
    <t>ｽﾄｳ ｺｳｽｹ</t>
  </si>
  <si>
    <t>ﾀｶﾊｼ ﾕｳﾏ</t>
  </si>
  <si>
    <t>ﾋｶﾞｼﾓﾄ ﾄｼｶﾂ</t>
  </si>
  <si>
    <t>ﾓﾘﾀ ｺｳｽｹ</t>
  </si>
  <si>
    <t>ｷﾝﾊﾟﾗ ﾏｺﾄ</t>
  </si>
  <si>
    <t>ﾔﾏﾓﾄ ｹﾝｼﾞ</t>
  </si>
  <si>
    <t>ｶﾜｳﾁ ﾐﾂｷ</t>
  </si>
  <si>
    <t>ﾄｶﾞﾜ ｱｷﾋﾛ</t>
  </si>
  <si>
    <t>ﾅｲﾄｳ ｺｳﾀ</t>
  </si>
  <si>
    <t>ｶﾜﾆｼ ﾕｳﾀ</t>
  </si>
  <si>
    <t>ｸﾛｷ ﾀｸﾏ</t>
  </si>
  <si>
    <t>ﾔﾏｸﾞﾁ ﾄﾓﾔ</t>
  </si>
  <si>
    <t>ﾄｸﾋﾗ ﾕｳﾄ</t>
  </si>
  <si>
    <t>ｻﾄｳ ﾋﾛｱｷ</t>
  </si>
  <si>
    <t>ｵｶ ｺｳｷ</t>
  </si>
  <si>
    <t>ｱﾘﾏﾂ ｹﾞﾝ</t>
  </si>
  <si>
    <t>ﾏﾙｵ ﾖｼﾕｷ</t>
  </si>
  <si>
    <t>ｺﾔﾏ ｶｽﾞｷ</t>
  </si>
  <si>
    <t>ｲｼｲ ﾋﾃﾞﾕｷ</t>
  </si>
  <si>
    <t>ｶｻﾀﾆ ｺｳｷ</t>
  </si>
  <si>
    <t>ｶﾝﾍﾞ ｿｳﾀ</t>
  </si>
  <si>
    <t>ｼﾗｲ ﾏｻﾔ</t>
  </si>
  <si>
    <t>ﾊｼﾓﾄ ｺｳｽｹ</t>
  </si>
  <si>
    <t>ﾆｼｻﾞﾜ ﾘｭｳﾀ</t>
  </si>
  <si>
    <t>ﾑｶｲﾔﾏ ｺｳｼﾞ</t>
  </si>
  <si>
    <t>ﾀﾅｶ ﾀｶﾔ</t>
  </si>
  <si>
    <t>ﾖｺﾔﾏ ｼｮｳ</t>
  </si>
  <si>
    <t>ﾊﾀ ｼｭﾝｽｹ</t>
  </si>
  <si>
    <t>ﾆﾜ ｹﾝﾀ</t>
  </si>
  <si>
    <t>ﾌﾙｶﾜ ｶｽﾞﾄ</t>
  </si>
  <si>
    <t>ｻｶﾓﾄ ﾀｲｽｹ</t>
  </si>
  <si>
    <t>ｱﾝﾄﾞｳ ﾀﾞｲｷ</t>
  </si>
  <si>
    <t>ｲｿﾆｼ ｼﾘｭｳ</t>
  </si>
  <si>
    <t>ｳｴﾔﾏ ｺｳｷ</t>
  </si>
  <si>
    <t>ﾅｶﾐﾁ ﾀｲｷ</t>
  </si>
  <si>
    <t>ﾏﾄﾊﾞ ｿｳﾀ</t>
  </si>
  <si>
    <t>ﾓﾘｲ ｹﾝﾀ</t>
  </si>
  <si>
    <t>ﾆｼﾑﾗ ﾘｮｳﾀ</t>
  </si>
  <si>
    <t>ﾃﾞﾊﾗ ｿｳﾏ</t>
  </si>
  <si>
    <t>ﾏﾂｵｶ ｹﾞﾝｷ</t>
  </si>
  <si>
    <t>ｻｶｲ ﾂﾊﾞｻ</t>
  </si>
  <si>
    <t>ﾐｷ ﾋﾃﾞﾄ</t>
  </si>
  <si>
    <t>ｷﾀ ｺｳｲﾁﾛｳ</t>
  </si>
  <si>
    <t>ﾔﾌﾞｳﾁ ﾕｳﾔ</t>
  </si>
  <si>
    <t>ﾀｹﾔﾏ ｺｳﾍｲ</t>
  </si>
  <si>
    <t>ｻﾜ ｶｵﾙ</t>
  </si>
  <si>
    <t>ｼﾊﾞﾀ ﾕｳﾍｲ</t>
  </si>
  <si>
    <t>ｱﾀﾞﾁ ﾀｲｷ</t>
  </si>
  <si>
    <t>ﾁﾝｻﾞｶ ﾘｮｳﾀ</t>
  </si>
  <si>
    <t>ｱｻﾉ ｻﾄｼ</t>
  </si>
  <si>
    <t>ｲｶﾞﾗｼ ﾀｶｱｷ</t>
  </si>
  <si>
    <t>ｱﾝﾄﾞｳ ｺｳｲﾁ</t>
  </si>
  <si>
    <t>ﾜﾀﾅﾍﾞ ｺｳｽｹ</t>
  </si>
  <si>
    <t>ﾊｾｶﾞﾜ ﾀﾞｲﾁ</t>
  </si>
  <si>
    <t>ｶﾜｲ ﾀｸﾔ</t>
  </si>
  <si>
    <t>ｵｵﾊｼ ｻﾄﾙ</t>
  </si>
  <si>
    <t>ｱｲｻﾞﾜ ﾜﾀﾙ</t>
  </si>
  <si>
    <t>ｵﾊﾗ ｶﾝﾀ</t>
  </si>
  <si>
    <t>ｼｵｻﾞｷ ﾂﾊﾞｻ</t>
  </si>
  <si>
    <t>ﾊﾗﾀﾞ ﾘﾝﾀﾛｳ</t>
  </si>
  <si>
    <t>ﾐﾅﾐｲ ｺｳﾀ</t>
  </si>
  <si>
    <t>ﾓﾄｵﾘ ｶｽﾞﾋﾛ</t>
  </si>
  <si>
    <t>ｼﾐｽﾞ ﾋﾃﾞﾋﾛ</t>
  </si>
  <si>
    <t>ﾀﾆｶﾜ ﾅｵｷ</t>
  </si>
  <si>
    <t>ｶﾒﾀﾞ ｺｳﾀﾛｳ</t>
  </si>
  <si>
    <t>ｵｵﾏｴ ｺｳｲﾁ</t>
  </si>
  <si>
    <t>ﾂﾁﾔ ｲﾁﾋｺ</t>
  </si>
  <si>
    <t>ﾋﾗｼﾏ ｹｲﾔ</t>
  </si>
  <si>
    <t>ﾋﾗﾅｶ ｼｮｳｷ</t>
  </si>
  <si>
    <t>ﾏﾂｲ ｿﾗ</t>
  </si>
  <si>
    <t>ﾐｶﾐ ｱﾂｼ</t>
  </si>
  <si>
    <t>ﾐﾀﾑﾗ ﾕｳｷ</t>
  </si>
  <si>
    <t>ﾖｼｶﾜ ｺｳｽｹ</t>
  </si>
  <si>
    <t>ﾐﾀﾆ ｹｲ</t>
  </si>
  <si>
    <t>ｺﾀﾆ ﾃﾂ</t>
  </si>
  <si>
    <t>ﾐｽﾞﾉ ﾚﾝﾔ</t>
  </si>
  <si>
    <t>ｵﾉ ﾀｶﾋﾛ</t>
  </si>
  <si>
    <t>ﾀﾅｶ ﾄﾓﾔ</t>
  </si>
  <si>
    <t>ｶﾄｳ ﾄｼｱｷ</t>
  </si>
  <si>
    <t>ｷﾑﾗ ﾀｽｸ</t>
  </si>
  <si>
    <t>ｱｻｲ ﾘｮｳ</t>
  </si>
  <si>
    <t>ｱｼﾀﾞ ｶｲ</t>
  </si>
  <si>
    <t>ｲｲﾀﾞ ｼｭﾝｽｹ</t>
  </si>
  <si>
    <t>ｳｻﾐ ﾀｶﾗ</t>
  </si>
  <si>
    <t>ｵｶﾓﾄ ｲｸﾄ</t>
  </si>
  <si>
    <t>ｶｼﾞﾜﾗ ﾀｶﾏｻ</t>
  </si>
  <si>
    <t>ｷﾖﾊﾗ ﾘｸ</t>
  </si>
  <si>
    <t>ｻﾜﾀﾞ ﾂﾖｼ</t>
  </si>
  <si>
    <t>ﾂﾖｼ ｼﾞｭﾝﾍﾟｲ</t>
  </si>
  <si>
    <t>ﾊｾｶﾞﾜ ｼｭﾝ</t>
  </si>
  <si>
    <t>ﾋｻﾀﾞ ﾏｻﾄ</t>
  </si>
  <si>
    <t>ﾋﾗﾉ ﾜﾀﾙ</t>
  </si>
  <si>
    <t>ﾌｼﾞﾀ ｱﾕﾑ</t>
  </si>
  <si>
    <t>ﾎﾘﾊﾞ ﾄｼﾊﾙ</t>
  </si>
  <si>
    <t>ﾏｽｵ ｺｳｷ</t>
  </si>
  <si>
    <t>ﾏｴﾀﾞ ﾕｳﾔ</t>
  </si>
  <si>
    <t>ｶｽﾞﾀ ﾉﾌﾞｷ</t>
  </si>
  <si>
    <t>ﾏﾂﾓﾄ ｹｲﾀ</t>
  </si>
  <si>
    <t>ﾅｶﾀﾆ ｼｭﾝｽｹ</t>
  </si>
  <si>
    <t>ｽｷﾞﾉｼﾀ ﾀﾞｲｽｹ</t>
  </si>
  <si>
    <t>ｽｷﾞｳﾗ ｶｽﾞﾋﾛ</t>
  </si>
  <si>
    <t>ｲﾉｳｴ ﾘｮｳｽｹ</t>
  </si>
  <si>
    <t>ｸﾎﾞﾀ ﾀﾞｲｷ</t>
  </si>
  <si>
    <t>ﾐﾔｷﾞ ｷﾞﾝｼﾞ</t>
  </si>
  <si>
    <t>ﾐﾔｼﾀ ｱｻﾋ</t>
  </si>
  <si>
    <t>ｸﾛｶﾜ ﾀﾞｲｽｹ</t>
  </si>
  <si>
    <t>ﾀﾅｶ ｺﾞｳ</t>
  </si>
  <si>
    <t>ﾏﾂﾅﾐ ﾀｲｷ</t>
  </si>
  <si>
    <t>ﾃﾗｵｶ ﾅｵﾔ</t>
  </si>
  <si>
    <t>ﾓﾄｲ ﾖｼｱｷ</t>
  </si>
  <si>
    <t>ﾀｷｼﾏ ｶｽﾞｷ</t>
  </si>
  <si>
    <t>ｶﾜｲ ｱｷ</t>
  </si>
  <si>
    <t>ｷﾀｶﾞﾜ ﾋﾛﾔ</t>
  </si>
  <si>
    <t>ｳｴﾉ ｺｳﾍｲ</t>
  </si>
  <si>
    <t>ﾐｽﾞﾉ ｼﾝﾉｽｹ</t>
  </si>
  <si>
    <t>ﾖｼｵｶ ｼﾝﾔ</t>
  </si>
  <si>
    <t>ﾏﾂﾀﾞ ﾅｵﾔ</t>
  </si>
  <si>
    <t>ﾂｼﾞﾑﾗ ｼｭｳﾍﾟｲﾀ</t>
  </si>
  <si>
    <t>ﾔﾉ ﾄﾓﾋﾛ</t>
  </si>
  <si>
    <t>ﾊﾗ ｱｷﾗ</t>
  </si>
  <si>
    <t>ｽﾐﾅｶﾞ ﾕｳｷ</t>
  </si>
  <si>
    <t>ｳｴﾓﾄ ﾅｵｷ</t>
  </si>
  <si>
    <t>ｲﾁｶﾜ ﾖｼﾀｶ</t>
  </si>
  <si>
    <t>ｲﾅｶﾞｷ ﾕｳｼﾞ</t>
  </si>
  <si>
    <t>ｶﾀｷﾞﾘ ｹﾝﾀ</t>
  </si>
  <si>
    <t>ﾊﾀﾅｶ ﾀｸﾐ</t>
  </si>
  <si>
    <t>ﾌﾅｻｶ ｹｲｲﾁ</t>
  </si>
  <si>
    <t>ﾏﾂｼﾀ ﾘｮｳ</t>
  </si>
  <si>
    <t>ﾏﾂｵｶ ﾄｼｷ</t>
  </si>
  <si>
    <t>ﾌｼﾞｲ ｼﾞｭﾝﾍﾟｲ</t>
  </si>
  <si>
    <t>ｽｶﾞﾅﾐ ﾋﾛｼ</t>
  </si>
  <si>
    <t>ｲｼﾀﾞ ﾀﾓﾝ</t>
  </si>
  <si>
    <t>ﾏｷﾔﾏ ﾀﾞｲｽｹ</t>
  </si>
  <si>
    <t>ﾌｼﾞﾜﾗ ﾀｲｶﾞ</t>
  </si>
  <si>
    <t>ｱｼﾀﾞ ｺｳｽｹ</t>
  </si>
  <si>
    <t>ﾊﾗﾖｼ ﾀｲｷ</t>
  </si>
  <si>
    <t>ﾐﾔｳﾁ ｶｲﾄ</t>
  </si>
  <si>
    <t>ﾆﾉﾐﾔ ﾕｳﾍｲ</t>
  </si>
  <si>
    <t>ｸﾆﾀﾆ ﾀﾞｲﾁ</t>
  </si>
  <si>
    <t>ﾅｶﾑﾗ ﾕｳﾔ</t>
  </si>
  <si>
    <t>ｳﾗﾀ ｺｳｾｲ</t>
  </si>
  <si>
    <t>ｷﾀｻﾞﾜ ﾘｮｳｶﾞ</t>
  </si>
  <si>
    <t>ｻｶｸﾞﾁ ﾋﾛｷ</t>
  </si>
  <si>
    <t>ｶｼﾞﾓﾄ ｺｳﾀ</t>
  </si>
  <si>
    <t>ﾆｼｶﾜ ﾊﾙｷ</t>
  </si>
  <si>
    <t>ｲｽﾞﾐ ｶｲﾁ</t>
  </si>
  <si>
    <t>ﾏﾂﾊﾞﾗ ｹｲｼﾞﾛｳ</t>
  </si>
  <si>
    <t>ﾖｼﾀﾞ ｱｷﾋﾛ</t>
  </si>
  <si>
    <t>ｵｶﾞﾜ ﾏｻﾀｹ</t>
  </si>
  <si>
    <t>ｶﾈｺ ﾘｮｳｲﾁ</t>
  </si>
  <si>
    <t>ｲﾀﾞ ｹﾝﾀﾛｳ</t>
  </si>
  <si>
    <t>ﾓﾘﾀﾆ ｺｳｽｹ</t>
  </si>
  <si>
    <t>ｵｷﾞﾜﾗ ﾄｵﾙ</t>
  </si>
  <si>
    <t>ﾌﾞﾝ ｼｭﾝｺﾞ</t>
  </si>
  <si>
    <t>ｵｵﾆｼ ｼｮｳﾀ</t>
  </si>
  <si>
    <t>ｶﾜﾊﾗ ﾀｽｸ</t>
  </si>
  <si>
    <t>ｻｻｷ ﾂﾊﾞｻ</t>
  </si>
  <si>
    <t>ﾖｺﾎﾞﾘ ﾏｻﾀｶ</t>
  </si>
  <si>
    <t>ﾄﾐｵｶ ﾘｮｳﾍｲ</t>
  </si>
  <si>
    <t>ｲｹﾅｶ ﾀｶﾌﾐ</t>
  </si>
  <si>
    <t>ｻｶﾓﾄ ｺｳｻｸ</t>
  </si>
  <si>
    <t>ﾄﾞﾋ ﾕｳﾏ</t>
  </si>
  <si>
    <t>ｲﾅｶｽﾞ ﾋﾛﾔ</t>
  </si>
  <si>
    <t>ｴｼﾞﾏ ﾀｲｷ</t>
  </si>
  <si>
    <t>ｶﾄｳ ﾕｳﾀﾞｲ</t>
  </si>
  <si>
    <t>ｼﾏﾊﾞﾗ ｺｳﾍｲ</t>
  </si>
  <si>
    <t>ｲｹｶﾞﾐ ﾘﾝﾀﾛｳ</t>
  </si>
  <si>
    <t>ｳﾜｶﾞﾜ ﾋﾛｷ</t>
  </si>
  <si>
    <t>ｾﾝﾄﾞｳ ｴｲｼﾞ</t>
  </si>
  <si>
    <t>ﾔﾌﾞｳﾁ ﾂﾊﾞｻ</t>
  </si>
  <si>
    <t>ｶｼﾏ ﾕｳﾏ</t>
  </si>
  <si>
    <t>ﾊﾀｳﾗ ｼｭｳﾔ</t>
  </si>
  <si>
    <t>ﾊﾟﾝ ｿﾝﾄﾞ</t>
  </si>
  <si>
    <t>ｶﾜﾊﾀ ﾕｳﾔ</t>
  </si>
  <si>
    <t>ｻﾄｳ ｼﾞｭﾝｷ</t>
  </si>
  <si>
    <t>ﾌｼﾞｵｶ ｴｲｲﾁ</t>
  </si>
  <si>
    <t>ｺﾞﾄｳﾀﾞ ｼﾝﾀﾛｳ</t>
  </si>
  <si>
    <t>ｲｿﾍﾞ ｺｳﾀ</t>
  </si>
  <si>
    <t>ﾖﾈﾀﾞ ﾀｸﾐ</t>
  </si>
  <si>
    <t>ｲﾜｼﾀ ﾖｳ</t>
  </si>
  <si>
    <t>ｾｺ ﾕｳﾀ</t>
  </si>
  <si>
    <t>ｼﾐｽﾞ ｲﾂｷ</t>
  </si>
  <si>
    <t>ｲﾉｳｴ ｺｳﾍｲ</t>
  </si>
  <si>
    <t>ﾐﾅﾐ ｺｳｻｸ</t>
  </si>
  <si>
    <t>ﾓｳﾘ ｶﾝﾀ</t>
  </si>
  <si>
    <t>ﾌｼﾞﾓﾄ ﾘｮｳ</t>
  </si>
  <si>
    <t>ｶﾜﾀ ﾕｳｷ</t>
  </si>
  <si>
    <t>ﾃﾗｵ ﾀｲｷ</t>
  </si>
  <si>
    <t>ﾏﾂﾀﾆ ﾅｵﾀｶ</t>
  </si>
  <si>
    <t>ﾐﾔｵｸ ﾀﾂﾔ</t>
  </si>
  <si>
    <t>ｻﾀｹ ﾀﾛｳ</t>
  </si>
  <si>
    <t>ﾆｼｼﾞﾏ ｺﾞｳ</t>
  </si>
  <si>
    <t>ｱﾗｲ ｼｮｳｾｲ</t>
  </si>
  <si>
    <t>ﾔﾏﾓﾄ ｲﾂｷ</t>
  </si>
  <si>
    <t>ﾄﾐﾔ ﾏｻﾋﾛ</t>
  </si>
  <si>
    <t>ﾌｸｲ ｾｲﾔ</t>
  </si>
  <si>
    <t>ｻｺﾀﾞ ﾀｹｷ</t>
  </si>
  <si>
    <t>ﾅｶﾑﾗ ｺｳｷ</t>
  </si>
  <si>
    <t>ﾂﾎﾞｲ ｶｽﾞﾄ</t>
  </si>
  <si>
    <t>ｻﾙﾀ ﾃﾙｷ</t>
  </si>
  <si>
    <t>ｻﾄﾐ ﾘｮｳﾏ</t>
  </si>
  <si>
    <t>ﾊﾀﾅｶ ｼｮｳﾀ</t>
  </si>
  <si>
    <t>ﾄﾓﾏﾂ ｶｲ</t>
  </si>
  <si>
    <t>ｱｶｻﾞﾜ ﾏｻｷ</t>
  </si>
  <si>
    <t>ﾊｼﾓﾄ ﾕｳｷ</t>
  </si>
  <si>
    <t>ﾀﾂﾐ ｿﾗﾄ</t>
  </si>
  <si>
    <t>ｲﾜﾅﾐ ｹﾝｽｹ</t>
  </si>
  <si>
    <t>ｻｶｲ ｼｭﾝｽｹ</t>
  </si>
  <si>
    <t>ﾖｼﾀﾞ ﾚｵ</t>
  </si>
  <si>
    <t>ｾﾝｶﾞ ｶｽﾞｷ</t>
  </si>
  <si>
    <t>ﾏﾂｶﾈ ﾋﾛﾔ</t>
  </si>
  <si>
    <t>ｷﾀﾑﾗ ﾋﾛﾀｶ</t>
  </si>
  <si>
    <t>ｺﾐﾅﾄ ﾀｲﾁ</t>
  </si>
  <si>
    <t>ﾊﾀｲ ﾄｼﾌﾐ</t>
  </si>
  <si>
    <t>ﾀｹﾑﾗ ﾘｭｳｾｲ</t>
  </si>
  <si>
    <t>ｲｻﾞﾜ ｶﾂﾔ</t>
  </si>
  <si>
    <t>ﾏﾂﾓﾄ ﾀｹﾙ</t>
  </si>
  <si>
    <t>ｼﾏﾑﾗ ﾕｳｷ</t>
  </si>
  <si>
    <t>ﾌｼﾞｲ ﾕｳｽｹ</t>
  </si>
  <si>
    <t>ｱﾗｲ ﾋｶﾙ</t>
  </si>
  <si>
    <t>ｶﾜﾑﾗ ﾘｮｳﾀ</t>
  </si>
  <si>
    <t>ｺﾆｼ ｼｮｳｷ</t>
  </si>
  <si>
    <t>ﾄﾞｳﾓﾄ ﾏｻｷ</t>
  </si>
  <si>
    <t>ｻｶｲ ﾊﾔﾄ</t>
  </si>
  <si>
    <t>ｿﾈ ﾊﾔﾃ</t>
  </si>
  <si>
    <t>ｻｶｲ ﾘｭｳｲﾁﾛｳ</t>
  </si>
  <si>
    <t>ｻﾜﾀﾞ ｿｳｲﾁﾛｳ</t>
  </si>
  <si>
    <t>ｺﾆｼ ﾕｳﾀ</t>
  </si>
  <si>
    <t>ｲｼﾓﾄ ﾊﾙｷ</t>
  </si>
  <si>
    <t>ｲｽﾞﾐｶ ｴｲｼﾞ</t>
  </si>
  <si>
    <t>ﾊﾏｼﾏ ｼｭﾝ</t>
  </si>
  <si>
    <t>ｶﾀｵｶ ｹﾝｽｹ</t>
  </si>
  <si>
    <t>ｵｶ ﾀﾞｲﾁ</t>
  </si>
  <si>
    <t>ﾌｼﾞｲｴ ﾀﾞｲｽｹ</t>
  </si>
  <si>
    <t>ｵﾔﾅｷﾞ ﾀﾛｳ</t>
  </si>
  <si>
    <t>ｻｻﾍﾞ ﾂﾄﾑ</t>
  </si>
  <si>
    <t>ﾂｸﾀﾞ ｶｽﾞｷ</t>
  </si>
  <si>
    <t>ﾓﾘ ﾂﾊﾞｻ</t>
  </si>
  <si>
    <t>ﾐﾅﾐ ｼｮｳﾉ</t>
  </si>
  <si>
    <t>ﾐﾅﾐ ｶﾂﾉﾘ</t>
  </si>
  <si>
    <t>ｱｽﾞﾏ ｺｳｲﾁ</t>
  </si>
  <si>
    <t>ﾏﾅﾍﾞ ﾄﾓﾔ</t>
  </si>
  <si>
    <t>ﾑﾗｵｶ ﾘｭｳｼﾞ</t>
  </si>
  <si>
    <t>ｸﾛｷ ﾀﾂｷ</t>
  </si>
  <si>
    <t>ﾅｶﾂｼﾞ ｹｲﾀ</t>
  </si>
  <si>
    <t>ｻｶｷ ｺｳｽｹ</t>
  </si>
  <si>
    <t>ｸﾛｷ ﾄﾓﾋﾛ</t>
  </si>
  <si>
    <t>ﾔﾏﾅｶ ﾕｳﾄ</t>
  </si>
  <si>
    <t>ﾏﾂﾀﾆ ﾚﾝﾀﾛｳ</t>
  </si>
  <si>
    <t>ﾋﾗﾀ ｹｲｽｹ</t>
  </si>
  <si>
    <t>ｲｼﾓﾘ ｶｲｾｲ</t>
  </si>
  <si>
    <t>ﾀﾆ ﾄﾓﾔ</t>
  </si>
  <si>
    <t>ｱｲｶﾜ ﾖｳｽｹ</t>
  </si>
  <si>
    <t>ｻﾉ ﾕｳ</t>
  </si>
  <si>
    <t>ﾅｸﾞﾓ ﾕｳｻｸ</t>
  </si>
  <si>
    <t>ｸﾎﾞ ﾀﾞｲｷ</t>
  </si>
  <si>
    <t>ｶｼﾞ ﾀｲｼｭｳ</t>
  </si>
  <si>
    <t>ｵﾀﾞ ﾌﾐﾔ</t>
  </si>
  <si>
    <t>ﾜﾀﾅﾍﾞ ﾀｲｶﾞ</t>
  </si>
  <si>
    <t>ﾋﾗﾓﾄ ｼﾝｼﾞﾛｳ</t>
  </si>
  <si>
    <t>ﾊﾔｼ ｶｽﾞｷ</t>
  </si>
  <si>
    <t>ｷﾉｼﾀ ﾚｲ</t>
  </si>
  <si>
    <t>ﾌﾙｶﾜ ﾀｸﾐ</t>
  </si>
  <si>
    <t>ｲﾀﾞ ｺｳﾍｲ</t>
  </si>
  <si>
    <t>ﾏﾂﾓﾄ ﾀﾞｲｷ</t>
  </si>
  <si>
    <t>ｶﾜﾑﾗ ﾊﾙﾕｷ</t>
  </si>
  <si>
    <t>ｲｹﾀﾞ ﾖｼｷ</t>
  </si>
  <si>
    <t>ﾔﾏﾓﾄ ﾊﾔｾ</t>
  </si>
  <si>
    <t>ﾀﾆｸﾞﾁ ﾌﾋﾄ</t>
  </si>
  <si>
    <t>ﾔﾏﾑﾗ ﾕｳｺﾞ</t>
  </si>
  <si>
    <t>ｵｵﾑﾗ ｶﾝﾀ</t>
  </si>
  <si>
    <t>ｺﾀﾞｶ ﾕｳﾀ</t>
  </si>
  <si>
    <t>ﾏｽﾀﾞ ﾅｵｷ</t>
  </si>
  <si>
    <t>ﾀｷﾓﾄ ﾕｳﾄ</t>
  </si>
  <si>
    <t>ｷﾑﾗ ｼｮｳﾀ</t>
  </si>
  <si>
    <t>ﾏﾂﾓﾄ ﾕｳ</t>
  </si>
  <si>
    <t>ﾂﾂｲ ﾘｮｳﾀ</t>
  </si>
  <si>
    <t>ﾏｴﾀﾞ ｿｳﾏ</t>
  </si>
  <si>
    <t>ｷｼﾓﾘ ﾋﾄｼ</t>
  </si>
  <si>
    <t>ｳｴﾀﾞ ﾀｶﾋﾛ</t>
  </si>
  <si>
    <t>ｼﾐｽﾞ ﾀｸﾄ</t>
  </si>
  <si>
    <t>ﾔｷﾞ ｶｽﾞｱｷ</t>
  </si>
  <si>
    <t>ｶﾀﾔﾏ ｺｳﾀﾞｲ</t>
  </si>
  <si>
    <t>ｶﾀﾔﾏ ﾄｼｷ</t>
  </si>
  <si>
    <t>ｸﾏﾉ ｺｳｽｹ</t>
  </si>
  <si>
    <t>ｺﾝﾄﾞｳ ｶｲﾄ</t>
  </si>
  <si>
    <t>ｻｲﾘｷ ﾀｶｵ</t>
  </si>
  <si>
    <t>ｻｸﾗｲ ﾋｶﾙ</t>
  </si>
  <si>
    <t>ﾀｶﾊｼ ｽｽﾑ</t>
  </si>
  <si>
    <t>ﾀｹﾍﾞ ﾏｻｷ</t>
  </si>
  <si>
    <t>ﾀｹﾑﾗ ﾕｳｼﾞ</t>
  </si>
  <si>
    <t>ﾄﾐﾀ ﾅｵｷ</t>
  </si>
  <si>
    <t>ﾅｶｺｳｼﾞ ﾌｳﾏ</t>
  </si>
  <si>
    <t>ﾎﾘﾉｳﾁ ｼｭﾝﾔ</t>
  </si>
  <si>
    <t>ﾓﾘﾀ ﾔｽｼ</t>
  </si>
  <si>
    <t>ﾔｷﾞ ﾀｸﾐ</t>
  </si>
  <si>
    <t>ﾖｼﾀﾞ ｿｳ</t>
  </si>
  <si>
    <t>ﾜﾀﾅﾍﾞ ﾃﾂﾔ</t>
  </si>
  <si>
    <t>ﾅｶﾉ ｷｮｳｽｹ</t>
  </si>
  <si>
    <t>ﾐｿﾞｶﾜ ﾅｵﾀｶ</t>
  </si>
  <si>
    <t>ﾐﾂﾎﾞｼ ﾚｲ</t>
  </si>
  <si>
    <t>ﾔﾏﾓﾄ ﾀｸﾐ</t>
  </si>
  <si>
    <t>ﾜﾀﾅﾍﾞ ｼｭﾝﾍﾟｲ</t>
  </si>
  <si>
    <t>ｼｲ ﾕｳｽｹ</t>
  </si>
  <si>
    <t>ﾅｶﾀ ﾜｸﾄ</t>
  </si>
  <si>
    <t>ﾊﾞﾝ ﾉﾌﾞｱｷ</t>
  </si>
  <si>
    <t>ｶﾜｸﾞﾁ ﾏｻｼ</t>
  </si>
  <si>
    <t>ﾋﾗﾀ ﾂﾖｼ</t>
  </si>
  <si>
    <t>ﾅｶﾉ ﾅﾅｳﾐ</t>
  </si>
  <si>
    <t>ｱﾝｻﾞｲ ｼﾝｽｹ</t>
  </si>
  <si>
    <t>ｵｸﾑﾗ ｺｳｷ</t>
  </si>
  <si>
    <t>ﾊﾔｼ ﾕｳｷ</t>
  </si>
  <si>
    <t>ｵｶﾆｼ ﾀｸﾐ</t>
  </si>
  <si>
    <t>ﾏｴﾀﾞ ｱﾂｼ</t>
  </si>
  <si>
    <t>ｲﾄｳ ｺｳｼ</t>
  </si>
  <si>
    <t>ﾅｶｲ ｿｳｲﾁﾛｳ</t>
  </si>
  <si>
    <t>ｲﾉｳｴ ﾜﾀﾙ</t>
  </si>
  <si>
    <t>ｲﾜｲ ｹﾝﾀ</t>
  </si>
  <si>
    <t>ﾆｼﾉ ｹﾞﾝｷ</t>
  </si>
  <si>
    <t>ﾀｹﾑﾗ ﾄﾓﾋﾛ</t>
  </si>
  <si>
    <t>ﾑﾗｶﾐ ﾅﾙｾ</t>
  </si>
  <si>
    <t>ﾕｶﾜ ｿｳｼ</t>
  </si>
  <si>
    <t>ｶﾘﾀ ﾄｸﾉｽｹ</t>
  </si>
  <si>
    <t>ｸﾛﾀﾞ ﾀｶﾄｼ</t>
  </si>
  <si>
    <t>ｳｴﾑﾗ ﾀｲﾁ</t>
  </si>
  <si>
    <t>ﾏﾂﾓﾄ ｶｲﾄ</t>
  </si>
  <si>
    <t>ｵｸﾞﾗ ﾀｲｷ</t>
  </si>
  <si>
    <t>ｼｵﾔ ﾘｸ</t>
  </si>
  <si>
    <t>ｵﾉ ﾑｻｼ</t>
  </si>
  <si>
    <t>ﾌｸﾅｶﾞ ﾔﾏﾄ</t>
  </si>
  <si>
    <t>ｼﾐｽﾞ ﾀｲﾎｳ</t>
  </si>
  <si>
    <t>ｲﾜｻｷ ﾕｳﾀ</t>
  </si>
  <si>
    <t>ﾂﾀﾞ ｳｺﾝ</t>
  </si>
  <si>
    <t>ﾆｼ ｺｳｽｹ</t>
  </si>
  <si>
    <t>ﾄﾊﾗ ﾜﾀﾙ</t>
  </si>
  <si>
    <t>ｻｶﾓﾄ ｶｽﾞｷ</t>
  </si>
  <si>
    <t>ﾊﾔｶﾜ ﾘｮｳｽｹ</t>
  </si>
  <si>
    <t>ﾖｼｵｶ ﾋﾛｱｷ</t>
  </si>
  <si>
    <t>ﾓﾘ ﾖｼﾔ</t>
  </si>
  <si>
    <t>ｲﾜｻ ﾄﾓｷ</t>
  </si>
  <si>
    <t>ﾏｽﾀﾞ ﾀｹｼ</t>
  </si>
  <si>
    <t>ﾔﾏｷﾞｼ ｹｲﾀ</t>
  </si>
  <si>
    <t>ｲﾜｳﾁ ﾖｳﾀﾛｳ</t>
  </si>
  <si>
    <t>ﾅｶｴﾏ ﾘｮｳ</t>
  </si>
  <si>
    <t>ｱﾗｷ ﾀｶﾋﾛ</t>
  </si>
  <si>
    <t>ｲｼｹﾞ ﾀｲｷ</t>
  </si>
  <si>
    <t>ｵｶﾍﾞ ﾋｶﾙ</t>
  </si>
  <si>
    <t>ｵｶﾞﾜ ｼﾞｭﾝﾍﾟｲ</t>
  </si>
  <si>
    <t>ｸｽﾓﾄ ﾏｻｱｷ</t>
  </si>
  <si>
    <t>ｼﾛﾓﾄ ﾏｷﾄ</t>
  </si>
  <si>
    <t>ﾁｶﾉ ﾚｵ</t>
  </si>
  <si>
    <t>ﾄﾐﾀ ﾕｳｽｲ</t>
  </si>
  <si>
    <t>ﾅｶｲ ﾀｹｼ</t>
  </si>
  <si>
    <t>ﾅﾝﾊﾞ ﾘｭｳｷ</t>
  </si>
  <si>
    <t>ﾊｼｲ ｹﾝﾄ</t>
  </si>
  <si>
    <t>ﾊｼﾓﾄ ﾀｸﾏ</t>
  </si>
  <si>
    <t>ﾊﾔｸｻ ﾕｳﾀﾞｲ</t>
  </si>
  <si>
    <t>ﾌｼﾞﾋﾗ ﾅｵｷ</t>
  </si>
  <si>
    <t>ﾐﾔｻﾞｷ ﾕｳｷ</t>
  </si>
  <si>
    <t>ﾔﾏﾀﾞ ﾕｳｽｹ</t>
  </si>
  <si>
    <t>ﾖｼｵｶ ｻﾄｲ</t>
  </si>
  <si>
    <t>ﾖｼｵｶ ﾀﾞｲｼﾞｭ</t>
  </si>
  <si>
    <t>ﾖｼｶﾜ ﾄｼｷ</t>
  </si>
  <si>
    <t>ﾏﾂｲ ﾐﾅﾄ</t>
  </si>
  <si>
    <t>ﾌﾙﾀﾆ ｶｽﾞﾏ</t>
  </si>
  <si>
    <t>ｲﾉｳｴ ﾀｸﾏ</t>
  </si>
  <si>
    <t>ｵｸﾑﾗ ﾀｸﾏ</t>
  </si>
  <si>
    <t>ｷｸﾁ ﾘｮｳﾀ</t>
  </si>
  <si>
    <t>ｻｶﾞ ﾊﾔﾄ</t>
  </si>
  <si>
    <t>ﾀｹﾓﾄ ｴｲｽｹ</t>
  </si>
  <si>
    <t>ﾄｼﾏ ﾋﾛｷ</t>
  </si>
  <si>
    <t>ﾔﾏﾓﾄ ｼﾞｭﾝﾍﾟｲ</t>
  </si>
  <si>
    <t>ﾜｶﾊﾞﾔｼ ｺｳﾀﾞｲ</t>
  </si>
  <si>
    <t>ｲｸﾉ ﾕｳﾀﾞｲ</t>
  </si>
  <si>
    <t>ﾜﾀﾅﾍﾞ ﾀｹﾙ</t>
  </si>
  <si>
    <t>ｻﾄｳ ｺｳｷ</t>
  </si>
  <si>
    <t>ﾆｼ ｹｲｲﾁﾛｳ</t>
  </si>
  <si>
    <t>ｵｵﾉ ｲｯﾍﾟｲ</t>
  </si>
  <si>
    <t>ﾀﾑﾗ ﾋﾛｷ</t>
  </si>
  <si>
    <t>ﾎﾝﾏ ﾀｶﾋﾛ</t>
  </si>
  <si>
    <t>ｲﾂﾞﾂ ｺｳｷ</t>
  </si>
  <si>
    <t>ｶﾏﾀﾆ ﾄﾓｷ</t>
  </si>
  <si>
    <t>ｺﾆｼ ﾕｳｷ</t>
  </si>
  <si>
    <t>ﾀｻﾄ ｺｳｽｹ</t>
  </si>
  <si>
    <t>ﾉﾑﾗ ﾀｸﾏ</t>
  </si>
  <si>
    <t>ﾌｼﾞﾓﾄ ｶｽﾞﾎ</t>
  </si>
  <si>
    <t>ｱﾍﾞ ｺｳｷ</t>
  </si>
  <si>
    <t>ｶｼﾞ ﾘｮｳﾀﾛｳ</t>
  </si>
  <si>
    <t>ｱｲｻﾞﾜ ﾘｮｳ</t>
  </si>
  <si>
    <t>ﾅｶﾀﾆ ｺｳｷ</t>
  </si>
  <si>
    <t>ｼｹﾞﾖｼ ﾋﾛ</t>
  </si>
  <si>
    <t>ﾌｸﾀﾞ ﾕｳｷ</t>
  </si>
  <si>
    <t>ｷﾀﾑﾗ ﾀｸﾐ</t>
  </si>
  <si>
    <t>ﾎﾝﾀﾞ ｹﾝｲﾁﾛｳ</t>
  </si>
  <si>
    <t>ﾜﾀｾ ｺｳﾒｲ</t>
  </si>
  <si>
    <t>ｼﾊﾞｶﾞｷ ｺｳｼ</t>
  </si>
  <si>
    <t>ﾊｾﾍﾞ ｺﾞｳ</t>
  </si>
  <si>
    <t>ｵｵﾆｼ ｼﾞｭﾝﾔ</t>
  </si>
  <si>
    <t>ﾋﾗﾏﾂ ﾘｷ</t>
  </si>
  <si>
    <t>ｵｸﾀﾞ ｹﾝﾀ</t>
  </si>
  <si>
    <t>ｾﾝｺﾞｸ ｲﾂｷ</t>
  </si>
  <si>
    <t>ｷﾀﾞｶ ﾖｼﾅﾘ</t>
  </si>
  <si>
    <t>ｳﾁﾀﾞ ﾐｽﾞｷ</t>
  </si>
  <si>
    <t>ｸﾄﾞｳ ﾊﾙｷ</t>
  </si>
  <si>
    <t>ｶﾀﾔﾏ ﾄﾗﾉｽｹ</t>
  </si>
  <si>
    <t>ﾏﾂｶﾜ ﾄｼﾉﾘ</t>
  </si>
  <si>
    <t>ｶﾄｳ ｺｳﾀ</t>
  </si>
  <si>
    <t>ﾃﾗﾏｴ ﾘｮｳ</t>
  </si>
  <si>
    <t>ｵｵﾏｶﾞﾘ ｶｽﾞｷ</t>
  </si>
  <si>
    <t>ﾌﾙｶﾜ ｾｲﾔ</t>
  </si>
  <si>
    <t>ｺｲｹ ﾋﾛｱｷ</t>
  </si>
  <si>
    <t>ｺｼﾞﾏ ｶﾂﾋｺ</t>
  </si>
  <si>
    <t>ﾉﾌﾞｻﾀﾞ ﾕｳｷ</t>
  </si>
  <si>
    <t>ｽﾐﾋﾗ ﾜﾀﾙ</t>
  </si>
  <si>
    <t>ｶﾜﾈ ｾｲﾔ</t>
  </si>
  <si>
    <t>ｶｼﾔﾏ ﾅｵｷ</t>
  </si>
  <si>
    <t>ﾔﾏﾓﾄ ﾖｼｷ</t>
  </si>
  <si>
    <t>ｵｵﾇﾏ ｷｮｳ</t>
  </si>
  <si>
    <t>ｲﾏｲ ﾀﾂﾔ</t>
  </si>
  <si>
    <t>ｽｷﾞﾀ ｺｳｷ</t>
  </si>
  <si>
    <t>ﾏﾂﾓﾄ ﾕｳｼﾛｳ</t>
  </si>
  <si>
    <t>ｻﾜﾀﾞ ﾘｭｳｾｲ</t>
  </si>
  <si>
    <t>ｷﾑﾗ ﾄﾓﾔ</t>
  </si>
  <si>
    <t>ｷﾉｼﾀ ｼｮｳｲﾁ</t>
  </si>
  <si>
    <t>ﾓﾘﾀ ﾀｲｼ</t>
  </si>
  <si>
    <t>ﾊﾀﾞ ｱﾂﾋﾛ</t>
  </si>
  <si>
    <t>ﾌｼﾞﾊﾗ ﾕｳﾄ</t>
  </si>
  <si>
    <t>ﾀﾅﾊﾗ ﾀﾞｲｽｹ</t>
  </si>
  <si>
    <t>ｼｶﾞ ﾊﾔﾀ</t>
  </si>
  <si>
    <t>ﾋﾗﾇﾏ ｺｳｿﾞｳ</t>
  </si>
  <si>
    <t>ﾁｮｳ ｹｲｺﾞ</t>
  </si>
  <si>
    <t>ｲｼﾊﾗ ﾕｳｷ</t>
  </si>
  <si>
    <t>ｶﾜｿﾞｴ ﾖｳｽｹ</t>
  </si>
  <si>
    <t>ｵﾊﾗ ﾏｻﾄ</t>
  </si>
  <si>
    <t>ｻｲﾄｳ ﾉﾌﾞｷ</t>
  </si>
  <si>
    <t>ﾆｼﾗ ｴｲﾀ</t>
  </si>
  <si>
    <t>ﾊﾏﾀﾞ ﾅｵﾔ</t>
  </si>
  <si>
    <t>ｵﾋﾞｼﾏ ｺｳｷ</t>
  </si>
  <si>
    <t>ｵｵﾂｶ ﾘｮｳ</t>
  </si>
  <si>
    <t>ｱｶｾ ｺｳﾍｲ</t>
  </si>
  <si>
    <t>ﾊﾀ ｹﾝｽｹ</t>
  </si>
  <si>
    <t>ﾅｶﾔｽ ﾌﾞﾝﾀ</t>
  </si>
  <si>
    <t>ﾋﾀﾞｶ ﾘｮｳ</t>
  </si>
  <si>
    <t>ﾏﾂﾓﾄ ﾀｸﾏ</t>
  </si>
  <si>
    <t>ｵｸﾑﾗ ﾄﾓﾋｻ</t>
  </si>
  <si>
    <t>ｶﾜｻｷ ﾕｳｷ</t>
  </si>
  <si>
    <t>ｲﾜｻｷ ﾘｮｳ</t>
  </si>
  <si>
    <t>ｷﾑﾗ ｺｳ</t>
  </si>
  <si>
    <t>ｶﾀﾔﾏ ﾅｵｷ</t>
  </si>
  <si>
    <t>ｱｴ ﾓﾄｷ</t>
  </si>
  <si>
    <t>ﾀﾁﾊﾞﾅ ｶｽﾞﾋﾃﾞ</t>
  </si>
  <si>
    <t>ﾀｶｷﾞ ｹﾞﾝﾀ</t>
  </si>
  <si>
    <t>ｶﾜｲ ﾕｳﾀ</t>
  </si>
  <si>
    <t>ﾀｻｶ ﾋﾛｷ</t>
  </si>
  <si>
    <t>ｶｺ ﾕｳﾏ</t>
  </si>
  <si>
    <t>ﾊﾗ ﾋﾃﾞｱｷ</t>
  </si>
  <si>
    <t>ﾎｻｶ ﾂﾊﾞｻ</t>
  </si>
  <si>
    <t>ｳｴﾉ ﾀｸﾐ</t>
  </si>
  <si>
    <t>ﾏﾂﾓﾄ ﾘｮｳﾀ</t>
  </si>
  <si>
    <t>ｺﾆｼ ｺｳｷ</t>
  </si>
  <si>
    <t>ｶﾜｲ ｼｮｳｺﾞ</t>
  </si>
  <si>
    <t>ﾅｶｶﾞﾜ ｶﾝﾀ</t>
  </si>
  <si>
    <t>ｲﾏｲ ﾌﾐﾔ</t>
  </si>
  <si>
    <t>ｲｾﾀﾞ ﾕｳﾀ</t>
  </si>
  <si>
    <t>ﾀｹﾅｶ ｼﾝﾕｳ</t>
  </si>
  <si>
    <t>ﾔﾏﾀﾞ ﾋﾃﾞﾄ</t>
  </si>
  <si>
    <t>ｻｼﾃﾞ ｶﾂﾋｻ</t>
  </si>
  <si>
    <t>ﾀﾅｶ ﾋﾛｷ</t>
  </si>
  <si>
    <t>ﾏﾂﾓﾄ ｼﾝ</t>
  </si>
  <si>
    <t>ﾀｹｳﾁ ﾃﾙﾄ</t>
  </si>
  <si>
    <t>ﾋﾛｾ ｹﾝｽｹ</t>
  </si>
  <si>
    <t>ﾊﾗ ﾀｸﾏ</t>
  </si>
  <si>
    <t>ｵﾉｳｴ ｹｲﾀ</t>
  </si>
  <si>
    <t>ﾉﾎﾞﾙ ﾀｶｼ</t>
  </si>
  <si>
    <t>ｺﾝﾄﾞｳ ﾕｳｽｹ</t>
  </si>
  <si>
    <t>ｸﾘﾊﾞﾔｼ ｸﾆﾉﾘ</t>
  </si>
  <si>
    <t>ﾏﾂｵｶ ﾕﾀｶ</t>
  </si>
  <si>
    <t>ﾀﾑﾗ ｹﾝｼﾞ</t>
  </si>
  <si>
    <t>ﾁﾊﾗ ﾘｮｳ</t>
  </si>
  <si>
    <t>ﾌｼﾞﾓﾄ ｹｲ</t>
  </si>
  <si>
    <t>ﾋﾛｾ ｴｲﾎｳ</t>
  </si>
  <si>
    <t>ﾀﾝｹﾞ ｷｮｳｽｹ</t>
  </si>
  <si>
    <t>ﾐﾅﾑﾗ ｺｳﾍｲ</t>
  </si>
  <si>
    <t>ﾀｹｳﾁ ﾕｳﾏ</t>
  </si>
  <si>
    <t>ｷｼﾓﾄ ﾏｻﾕｷ</t>
  </si>
  <si>
    <t>ｼﾏﾀﾞ ﾕｳ</t>
  </si>
  <si>
    <t>ﾋｶﾞｼﾊﾗ ﾕｳｷ</t>
  </si>
  <si>
    <t>ﾌｼﾞﾀ ﾄｳｺﾞ</t>
  </si>
  <si>
    <t>ﾂﾙ ｼｭﾝﾔ</t>
  </si>
  <si>
    <t>ｺﾆｼ ｺｳﾀ</t>
  </si>
  <si>
    <t>ｼﾝﾄﾞｳ ﾐﾅﾄ</t>
  </si>
  <si>
    <t>ﾊﾙﾀ ﾌﾐﾔ</t>
  </si>
  <si>
    <t>ﾎﾝｼﾞｮｳ ｸﾝｼﾞ</t>
  </si>
  <si>
    <t>ﾓﾘ ﾌｳﾄ</t>
  </si>
  <si>
    <t>ﾅｶｶﾞｷ ﾕｳｽｹ</t>
  </si>
  <si>
    <t>ｲﾉｳｴ ｺｳｽｹ</t>
  </si>
  <si>
    <t>ﾀﾅｶ ｺｳﾖｳ</t>
  </si>
  <si>
    <t>ﾁﾊﾞ ﾜﾀﾙ</t>
  </si>
  <si>
    <t>ﾅｶﾑﾗ ﾋﾛﾋﾃﾞ</t>
  </si>
  <si>
    <t>ﾐﾔｼﾞ ｱﾕﾑ</t>
  </si>
  <si>
    <t>ﾄﾐﾅｶﾞ ﾕｳﾀ</t>
  </si>
  <si>
    <t>ﾔﾏｸﾞﾁ ﾕｳｷ</t>
  </si>
  <si>
    <t>ﾔﾏﾑﾗ ｹｲﾀ</t>
  </si>
  <si>
    <t>ﾌｼﾞﾜﾗ ﾕｳｷ</t>
  </si>
  <si>
    <t>ﾊﾘﾓﾄ ﾕｳﾔ</t>
  </si>
  <si>
    <t>ｺﾏ ﾀｶｼ</t>
  </si>
  <si>
    <t>ｲｸﾀ ﾚｵ</t>
  </si>
  <si>
    <t>ﾅｶﾞﾊｼ ﾕｳﾔ</t>
  </si>
  <si>
    <t>ｳｴﾉ ｶﾝﾀ</t>
  </si>
  <si>
    <t>ﾌｼﾞﾀ ｼｭﾝﾔ</t>
  </si>
  <si>
    <t>ﾌｼﾞﾜﾗ ﾏｻｼ</t>
  </si>
  <si>
    <t>ﾓﾘﾔﾏ ｶｽﾞﾄ</t>
  </si>
  <si>
    <t>ﾔﾏﾈ ﾕｳ</t>
  </si>
  <si>
    <t>ｺﾝﾄﾞｳ ﾕｳﾔ</t>
  </si>
  <si>
    <t>ｶﾝﾀﾞ ﾐﾉﾘ</t>
  </si>
  <si>
    <t>ｷﾑﾗ ｼｭﾝｼﾞ</t>
  </si>
  <si>
    <t>ｺﾆｼ ﾐﾂﾙ</t>
  </si>
  <si>
    <t>ｻｸﾏ ﾊｼﾞﾒ</t>
  </si>
  <si>
    <t>ｺﾀﾆ ｼｮｳｺﾞ</t>
  </si>
  <si>
    <t>ｵｶﾓﾄ ｹﾝ</t>
  </si>
  <si>
    <t>ﾔﾏｸﾞﾁ ﾀﾞｲﾁ</t>
  </si>
  <si>
    <t>ｶﾅｻﾞﾜ ｶｲ</t>
  </si>
  <si>
    <t>ﾅﾝﾌﾞ ｼﾝ</t>
  </si>
  <si>
    <t>ﾈﾓﾄ ﾅﾂｵ</t>
  </si>
  <si>
    <t>ﾋﾗｲ ﾀｲｾｲ</t>
  </si>
  <si>
    <t>ﾏｴﾀﾞ ﾐﾂｵ</t>
  </si>
  <si>
    <t>ｺﾆｼ ｹﾞﾝｷ</t>
  </si>
  <si>
    <t>ｻﾄｳ ﾀｸﾐ</t>
  </si>
  <si>
    <t>ﾀｶﾔﾅｷﾞ ﾏｻﾉﾘ</t>
  </si>
  <si>
    <t>ﾐﾔﾓﾄ ｶｽﾞｷ</t>
  </si>
  <si>
    <t>ﾌｼﾞﾜﾗ ｷｮｳﾍｲ</t>
  </si>
  <si>
    <t>ｲﾄｳ ﾄﾓﾔ</t>
  </si>
  <si>
    <t>ﾏｴﾀﾞ ﾀｸﾐ</t>
  </si>
  <si>
    <t>ｱﾗｷ ﾕｳﾀ</t>
  </si>
  <si>
    <t>ﾅｶﾞﾄﾓ ﾀｶｱｷ</t>
  </si>
  <si>
    <t>ｵｵﾆﾀ ｶﾂﾋﾛ</t>
  </si>
  <si>
    <t>ｷﾀ ﾏｻﾀｶ</t>
  </si>
  <si>
    <t>ﾀﾆｸﾞﾁ ｼｮｳﾀ</t>
  </si>
  <si>
    <t>ﾉｻﾞｷ ﾕｳｲﾁ</t>
  </si>
  <si>
    <t>ｴﾝﾒｲ ﾕｳﾏ</t>
  </si>
  <si>
    <t>ｺﾞｳﾊﾗ ｶｽﾞﾏ</t>
  </si>
  <si>
    <t>ﾕｱｻ ｹﾝ</t>
  </si>
  <si>
    <t>ﾏﾂｲ ﾕｳﾏ</t>
  </si>
  <si>
    <t>ﾔﾀﾞ ｹﾝｽｹ</t>
  </si>
  <si>
    <t>ﾔﾏﾓﾄ ﾌﾄｼ</t>
  </si>
  <si>
    <t>ﾀｶﾊﾀ ﾀﾞｲﾁ</t>
  </si>
  <si>
    <t>ﾆｼﾀﾞ ｺｳﾀﾛｳ</t>
  </si>
  <si>
    <t>ﾆｼｳﾗ ﾏｻｷ</t>
  </si>
  <si>
    <t>ﾊﾅｻｷ ｻﾄﾐ</t>
  </si>
  <si>
    <t>ﾖｼﾀﾞ ﾎﾀﾞｶ</t>
  </si>
  <si>
    <t>ｲﾜｷ ｲｸﾐ</t>
  </si>
  <si>
    <t>ｵｲﾃﾞ ｺｳﾀﾞｲ</t>
  </si>
  <si>
    <t>ﾄﾔ ﾕｳｷ</t>
  </si>
  <si>
    <t>ｸﾜｶﾞｷ ｲﾁｽｹ</t>
  </si>
  <si>
    <t>ﾅｶｴ ﾘｵ</t>
  </si>
  <si>
    <t>ﾊﾔｼ ｺｳｽｹ</t>
  </si>
  <si>
    <t>ﾌｼﾞﾜﾗ ﾕｳ</t>
  </si>
  <si>
    <t>ﾓﾘｼﾀ ﾀﾂﾔ</t>
  </si>
  <si>
    <t>ｶﾜﾉ ｼｭｳｼﾞ</t>
  </si>
  <si>
    <t>ｺﾊﾞﾔｼ ﾕｳｲﾁ</t>
  </si>
  <si>
    <t>ﾃﾗｶﾞｷ ﾘｮｳﾀ</t>
  </si>
  <si>
    <t>ｱｻﾀﾞ ｸﾞﾝｾｲ</t>
  </si>
  <si>
    <t>ｻｶﾓﾄ ｹﾝｽｹ</t>
  </si>
  <si>
    <t>ｽｽﾞｷ ｶﾝﾀ</t>
  </si>
  <si>
    <t>ﾅｶﾉ ｼﾝﾔ</t>
  </si>
  <si>
    <t>ﾆｼｶﾜ ﾚﾝ</t>
  </si>
  <si>
    <t>ﾏｷﾓﾄ ﾀｲﾁ</t>
  </si>
  <si>
    <t>ﾐﾈ ﾀｸﾏ</t>
  </si>
  <si>
    <t>ﾌｼﾞﾜﾗ ｶｽﾞｷ</t>
  </si>
  <si>
    <t>ﾔﾏｸﾞﾁ ｼｭﾝ</t>
  </si>
  <si>
    <t>ｵｵｸﾎﾞ ﾀｶﾌﾐ</t>
  </si>
  <si>
    <t>ｻｶｲ ｹﾝﾄ</t>
  </si>
  <si>
    <t>ｼﾐｽﾞ ｼｮｳｺﾞ</t>
  </si>
  <si>
    <t>ﾅｶﾞﾐ ﾀｲﾁ</t>
  </si>
  <si>
    <t>ﾊﾔｼ ﾀﾞｲﾁ</t>
  </si>
  <si>
    <t>ﾋﾉﾀﾞ ﾘｮｳﾀ</t>
  </si>
  <si>
    <t>ﾓﾘｸﾞﾁ ﾕｳｷ</t>
  </si>
  <si>
    <t>ﾋﾗﾀ ﾀｲﾁ</t>
  </si>
  <si>
    <t>ﾐｽﾞﾊﾀ ｲﾂｷ</t>
  </si>
  <si>
    <t>ﾊﾏﾑﾗ ﾀｲﾁ</t>
  </si>
  <si>
    <t>ﾋｷﾀﾞ ﾃﾝｷ</t>
  </si>
  <si>
    <t>ｺｻﾞｷ ｶｽﾞｷ</t>
  </si>
  <si>
    <t>ﾔﾏｸﾞﾁ ﾏｻｼﾞ</t>
  </si>
  <si>
    <t>ﾓﾐｸﾗ ﾘｮｳ</t>
  </si>
  <si>
    <t>ｲﾀﾀﾞﾆ ｻﾄｼ</t>
  </si>
  <si>
    <t>ｺｽｷﾞ ﾔｽﾕｷ</t>
  </si>
  <si>
    <t>ｲﾜｸﾞﾁ ﾕｳｷ</t>
  </si>
  <si>
    <t>ｶﾐﾀﾆ ｶｽﾞｷ</t>
  </si>
  <si>
    <t>ﾋﾗﾀ ﾕｳﾔ</t>
  </si>
  <si>
    <t>ｼﾉﾍ ｶﾝｼﾞ</t>
  </si>
  <si>
    <t>ｶﾜｸﾞﾁ ｺｳﾍｲ</t>
  </si>
  <si>
    <t>ｶﾜﾊﾞﾀ ﾏｻﾀｶ</t>
  </si>
  <si>
    <t>ｻﾜﾀﾞ ｻｲﾄ</t>
  </si>
  <si>
    <t>ｳﾒﾀﾞ ﾕｳｷ</t>
  </si>
  <si>
    <t>ﾌｼﾞﾅﾐ ﾏｻｷ</t>
  </si>
  <si>
    <t>ﾄﾓﾋﾛ ﾀﾞｲｷ</t>
  </si>
  <si>
    <t>ｷﾑﾗ ｺﾀﾛｳ</t>
  </si>
  <si>
    <t>ﾅｶｶﾞﾜ ﾀｶﾋﾄ</t>
  </si>
  <si>
    <t>ｼﾞｮｳﾄｳ ｱﾂｼ</t>
  </si>
  <si>
    <t>ｺﾞﾄｳ ﾋﾛﾕｷ</t>
  </si>
  <si>
    <t>ﾓﾘﾀ ｱｷﾋﾛ</t>
  </si>
  <si>
    <t>ﾔﾏｳﾁ ﾀｶﾋﾛ</t>
  </si>
  <si>
    <t>ｱｵﾔﾏ ﾖｼﾋｺ</t>
  </si>
  <si>
    <t>ｳｴﾉ ﾄﾓﾋﾛ</t>
  </si>
  <si>
    <t>ｳﾔﾏ ｶｽﾞｷ</t>
  </si>
  <si>
    <t>ｻｲﾄｳ ｶｵﾙ</t>
  </si>
  <si>
    <t>ﾀﾅｶ ﾕｳﾄ</t>
  </si>
  <si>
    <t>ﾅｶﾆｼ ﾘｭｳｾｲ</t>
  </si>
  <si>
    <t>ﾑﾗｶﾐ ﾘｭｳｾｲ</t>
  </si>
  <si>
    <t>ｱｽﾞﾏ ﾏﾋﾛ</t>
  </si>
  <si>
    <t>ｳﾒﾀﾆ ﾀｸﾐ</t>
  </si>
  <si>
    <t>ｵﾀﾞ ﾄﾓﾋｻ</t>
  </si>
  <si>
    <t>ｶﾂﾊﾗ ﾀﾞｲｽｹ</t>
  </si>
  <si>
    <t>ｶﾅｶﾞﾜ ﾖｳｽｹ</t>
  </si>
  <si>
    <t>ｶﾜｶﾐ ﾊﾙｷ</t>
  </si>
  <si>
    <t>ｺﾏﾂ ﾏｻﾋﾛ</t>
  </si>
  <si>
    <t>ｼｮｳｼﾞ ﾕｳﾀ</t>
  </si>
  <si>
    <t>ｼﾗﾊﾀ ｼﾞｭｷ</t>
  </si>
  <si>
    <t>ｽｷﾞﾔﾏ ｱｻﾄ</t>
  </si>
  <si>
    <t>ﾀﾑﾗ ｹｲﾄ</t>
  </si>
  <si>
    <t>ﾂｼﾞ ｶｲﾄ</t>
  </si>
  <si>
    <t>ﾋｸﾞﾁ ﾘｮｳ</t>
  </si>
  <si>
    <t>ﾋﾛｾ ﾕｳｽｹ</t>
  </si>
  <si>
    <t>ﾌｸｼﾏ ｺﾞｳﾀ</t>
  </si>
  <si>
    <t>ﾌｼﾞｶﾜ ｱﾙ</t>
  </si>
  <si>
    <t>ﾌｼﾞﾜﾗ ﾘｮｳ</t>
  </si>
  <si>
    <t>ﾑﾗﾀ ﾕﾀｶ</t>
  </si>
  <si>
    <t>ﾔﾏｸﾞﾁ ｹｲｺﾞ</t>
  </si>
  <si>
    <t>ﾖｺﾛ ｼｭｳ</t>
  </si>
  <si>
    <t>ﾜｶﾔﾏ ﾃﾂﾔ</t>
  </si>
  <si>
    <t>ｱﾏﾉ ﾀﾞｲｷ</t>
  </si>
  <si>
    <t>ｱﾗｲ ﾊﾙﾄ</t>
  </si>
  <si>
    <t>ｵｼｸﾎﾞ ｺｳｷ</t>
  </si>
  <si>
    <t>ｶﾜﾑﾗ ﾏﾋﾛ</t>
  </si>
  <si>
    <t>ｶﾝｻﾞｷ ﾄｼﾀｶ</t>
  </si>
  <si>
    <t>ｼｵｶﾞｲ ﾘｭｳｷ</t>
  </si>
  <si>
    <t>ﾀｹﾀﾞ ﾚｵ</t>
  </si>
  <si>
    <t>ﾀﾀﾞ ﾋﾃﾞｱｷ</t>
  </si>
  <si>
    <t>ﾂｶﾞﾜ ﾀｸﾄ</t>
  </si>
  <si>
    <t>ﾅｶﾑﾗ ｼｮｳｷ</t>
  </si>
  <si>
    <t>ﾆｼｵｶ ｼﾞｭﾝｲﾁﾛｳ</t>
  </si>
  <si>
    <t>ﾊｼｸﾞﾁ ｻｽｹ</t>
  </si>
  <si>
    <t>ﾌｼﾞﾜﾗ ｺｳﾀ</t>
  </si>
  <si>
    <t>ﾎｿﾐ ﾀｸﾔ</t>
  </si>
  <si>
    <t>ﾏｴｶﾞﾜ ｺｳｷ</t>
  </si>
  <si>
    <t>ﾐｽﾞﾉ ｿｳﾀ</t>
  </si>
  <si>
    <t>ﾔﾉ ｻﾄﾙ</t>
  </si>
  <si>
    <t>ﾜｶｻ ｿｳﾏ</t>
  </si>
  <si>
    <t>ﾅｶﾞｻﾜ ﾘｮｳｽｹ</t>
  </si>
  <si>
    <t>ﾔﾏｸﾞﾁ ﾀｲｷ</t>
  </si>
  <si>
    <t>ｺﾊﾞﾔｼ ﾊﾔﾄ</t>
  </si>
  <si>
    <t>ﾓﾘ ｴｲﾄ</t>
  </si>
  <si>
    <t>ｻﾀﾞﾋｻ ｼｭﾝ</t>
  </si>
  <si>
    <t>ｵｵﾔﾁ ﾀｹｷ</t>
  </si>
  <si>
    <t>ｽｶﾞﾊﾗ ｼﾝﾍﾟｲ</t>
  </si>
  <si>
    <t>ﾀﾅｶ ﾏｻﾔ</t>
  </si>
  <si>
    <t>ﾔﾏﾀﾞ ﾂﾖｼ</t>
  </si>
  <si>
    <t>ﾀｶﾓﾘ ﾀﾞｲﾁ</t>
  </si>
  <si>
    <t>ﾅｶｲ ﾋﾛｱｷ</t>
  </si>
  <si>
    <t>ﾑｶｲﾔﾏ ﾀｶﾂｸﾞ</t>
  </si>
  <si>
    <t>ｲｼｲ ﾀｲｾｲ</t>
  </si>
  <si>
    <t>ｷﾀｵｶ ｼｭﾝ</t>
  </si>
  <si>
    <t>ﾀﾊﾗ ｶｽﾞﾏ</t>
  </si>
  <si>
    <t>ｼﾅｶﾞﾜ ﾘｭｳｼﾞ</t>
  </si>
  <si>
    <t>ﾔﾅｾ ﾘｮｳｽｹ</t>
  </si>
  <si>
    <t>ﾋﾗｲ ｱﾂﾔ</t>
  </si>
  <si>
    <t>ﾖｼﾀﾞ ﾀﾞｲｽｹ</t>
  </si>
  <si>
    <t>ｺﾊﾞﾔｼ ｶｽﾞｷ</t>
  </si>
  <si>
    <t>ｺﾊﾞﾔｼ ｷｮｳﾔ</t>
  </si>
  <si>
    <t>ﾀｼﾛ ﾔﾏﾄ</t>
  </si>
  <si>
    <t>ﾅｶﾑﾗ ﾕｳｾｲ</t>
  </si>
  <si>
    <t>ｵｵｶﾜ ﾀｹﾋﾛ</t>
  </si>
  <si>
    <t>ﾌｼﾞﾀ ﾏｻｼ</t>
  </si>
  <si>
    <t>ｲﾏﾆｼ ﾋﾛﾄ</t>
  </si>
  <si>
    <t>ｵｵｻｷ ﾘｸﾄ</t>
  </si>
  <si>
    <t>ｻｶｲ ｶｽﾞﾔ</t>
  </si>
  <si>
    <t>ﾐﾅﾐ ｼｭｳｺﾞ</t>
  </si>
  <si>
    <t>ﾅｶﾞﾉ ｴﾄﾞﾜﾙﾄﾞ</t>
  </si>
  <si>
    <t>ｱｵｷ ｹﾝｼｮｳ</t>
  </si>
  <si>
    <t>ｳﾁﾀﾞ ﾕｳｽｹ</t>
  </si>
  <si>
    <t>ｱｽﾞﾏ ﾏｻﾋﾛ</t>
  </si>
  <si>
    <t>ﾎﾘｳﾁ ｿｳﾏ</t>
  </si>
  <si>
    <t>ﾏｴｶﾞﾜ ﾏｻﾋﾛ</t>
  </si>
  <si>
    <t>ｸﾗﾁ ﾖｳｽｹ</t>
  </si>
  <si>
    <t>ﾔﾏﾓﾄ ﾕｲﾄ</t>
  </si>
  <si>
    <t>ﾀﾐﾜ ｼﾞｭﾝｲﾁ</t>
  </si>
  <si>
    <t>ｳｴﾀﾞ ﾀｲﾁ</t>
  </si>
  <si>
    <t>ｻﾄﾐ ﾄﾓﾔ</t>
  </si>
  <si>
    <t>ﾑﾗｷﾀ ﾘｮｳﾀ</t>
  </si>
  <si>
    <t>ﾔｽﾀﾞ ｹﾝﾄ</t>
  </si>
  <si>
    <t>ﾔﾏﾓﾄ ﾘｮｳﾀ</t>
  </si>
  <si>
    <t>ﾏﾂﾊﾞﾗ ﾕｳｽｹ</t>
  </si>
  <si>
    <t>ｲﾀﾆ ｺｳｷ</t>
  </si>
  <si>
    <t>ｵｵﾀ ﾊﾔﾄ</t>
  </si>
  <si>
    <t>ﾎｳｷ ｼｭﾝｽｹ</t>
  </si>
  <si>
    <t>ﾊｼﾓﾄ ｶｽﾞｷ</t>
  </si>
  <si>
    <t>ﾌｼﾞｵｶ ﾋﾛｷ</t>
  </si>
  <si>
    <t>ｸﾘﾊﾞﾔｼ ｹﾝｲﾁ</t>
  </si>
  <si>
    <t>ｲｸﾞﾁ ﾖｼﾋﾄ</t>
  </si>
  <si>
    <t>ﾋﾛｾ ﾘｮｳ</t>
  </si>
  <si>
    <t>ｳｴﾂｼﾞ ﾀｸﾐ</t>
  </si>
  <si>
    <t>ﾆｼﾓﾄ ﾏｻﾖｼ</t>
  </si>
  <si>
    <t>ｶｻｲ ｺｳｼﾞｭ</t>
  </si>
  <si>
    <t>ｸﾘﾔﾏ ﾖｳｲﾁﾛｳ</t>
  </si>
  <si>
    <t>ﾄﾖﾀ ﾘｮｳﾍｲ</t>
  </si>
  <si>
    <t>ｵｸﾀﾞ ｶｽﾞｷ</t>
  </si>
  <si>
    <t>ﾎｿﾀﾆ ｶｽﾞﾋﾛ</t>
  </si>
  <si>
    <t>ﾏﾂﾋｻ ﾘｮｳｽｹ</t>
  </si>
  <si>
    <t>ｱﾂﾀ ｹﾝﾔ</t>
  </si>
  <si>
    <t>ｺﾊﾞﾀ ﾏｻｷ</t>
  </si>
  <si>
    <t>ｽｽﾞｷ ｶﾂﾔ</t>
  </si>
  <si>
    <t>ｵｵｴ ﾀｶﾋﾛ</t>
  </si>
  <si>
    <t>ｺﾊﾞﾔｼ ﾚｲ</t>
  </si>
  <si>
    <t>ﾆｼﾑﾗ ﾕｳﾄ</t>
  </si>
  <si>
    <t>ﾖｼﾀﾞ ﾘｮｳ</t>
  </si>
  <si>
    <t>ﾉﾑﾗ ｺｳﾔ</t>
  </si>
  <si>
    <t>ﾊｼﾓﾄ ｶｲﾄ</t>
  </si>
  <si>
    <t>ﾂﾁﾊｼ ﾄｼﾋﾄ</t>
  </si>
  <si>
    <t>ﾏﾁﾀﾞ ｺｳﾏ</t>
  </si>
  <si>
    <t>ｵｶﾓﾄ ｲﾂｷ</t>
  </si>
  <si>
    <t>ｷｼﾓﾄ ﾀｸﾔ</t>
  </si>
  <si>
    <t>ｽｽﾞｷ ﾋﾛﾔ</t>
  </si>
  <si>
    <t>ｲｹﾀﾞ ﾅｻ</t>
  </si>
  <si>
    <t>ﾀｼﾞﾘ ﾚﾅﾄ</t>
  </si>
  <si>
    <t>ｷﾀﾞ ﾘｮｳﾀﾛｳ</t>
  </si>
  <si>
    <t>ﾌｼﾞﾓﾄ ﾂﾊﾞｻ</t>
  </si>
  <si>
    <t>ﾀｶｷﾞ ﾔｽﾀｶ</t>
  </si>
  <si>
    <t>ﾆｼﾑﾗ ﾀｲｾｲ</t>
  </si>
  <si>
    <t>ｲﾏｴ ｿｳﾏ</t>
  </si>
  <si>
    <t>ｶｷｳﾁ ｱﾂﾋﾛ</t>
  </si>
  <si>
    <t>ﾔﾏﾀﾞ ﾘｭｳｲ</t>
  </si>
  <si>
    <t>ｽﾀﾞ ﾖｼｷ</t>
  </si>
  <si>
    <t>ｺﾊﾞﾔｼ ｾｲｼﾞ</t>
  </si>
  <si>
    <t>ﾂｼﾞﾓﾄ ｾｲｲﾁﾛｳ</t>
  </si>
  <si>
    <t>ﾏｴﾀﾞ ﾀｶﾉﾘ</t>
  </si>
  <si>
    <t>ｴﾉﾓﾄ ｹｲｽｹ</t>
  </si>
  <si>
    <t>ﾐｿﾞﾌﾞﾁ ﾏｻﾄ</t>
  </si>
  <si>
    <t>ﾅｶﾆｼ ｹﾝﾄ</t>
  </si>
  <si>
    <t>ｸｻﾊﾞ ﾀﾞｲｽｹ</t>
  </si>
  <si>
    <t>ﾔﾏﾓﾄ ｼﾞｭﾝﾔ</t>
  </si>
  <si>
    <t>ｷﾓﾄ ﾏｻﾔ</t>
  </si>
  <si>
    <t>ﾌｼﾞｼﾛ ﾕｳｽｹ</t>
  </si>
  <si>
    <t>ｲｼﾊﾞｼ ｶｵﾙ</t>
  </si>
  <si>
    <t>ﾂｼﾞﾓﾄ ｺｳﾀﾞｲ</t>
  </si>
  <si>
    <t>ｲｲﾑﾗ ﾏﾅﾄ</t>
  </si>
  <si>
    <t>ﾔﾏﾓﾄ ｺｳﾍｲ</t>
  </si>
  <si>
    <t>ﾅｶﾑﾗ ﾃﾙﾏｻ</t>
  </si>
  <si>
    <t>ﾀｹﾅｶ ﾏｻﾄ</t>
  </si>
  <si>
    <t>ｻﾀﾞｲ ﾘｮｳﾀ</t>
  </si>
  <si>
    <t>ｽｷﾞﾓﾄ ﾘｸ</t>
  </si>
  <si>
    <t>ｷﾅﾐ ﾕｳｷ</t>
  </si>
  <si>
    <t>ﾓﾘﾓﾄ ﾃﾙﾔ</t>
  </si>
  <si>
    <t>ﾊﾈ ﾀｶﾏｻ</t>
  </si>
  <si>
    <t>ﾔﾏｼﾀ ﾀﾂﾔ</t>
  </si>
  <si>
    <t>ﾅｶｼﾞﾏ ﾀﾂﾔ</t>
  </si>
  <si>
    <t>ﾖｼﾓﾄ ｱｻﾄ</t>
  </si>
  <si>
    <t>ｾﾉｳ ﾏｻﾕｷ</t>
  </si>
  <si>
    <t>ｵｵﾆｼ ﾚﾝﾀﾛｳ</t>
  </si>
  <si>
    <t>ﾐﾄ ﾖｼｱｷ</t>
  </si>
  <si>
    <t>ﾀｶﾐ ｺｳﾀﾛｳ</t>
  </si>
  <si>
    <t>ｲﾜﾓﾄ ﾘｭｳ</t>
  </si>
  <si>
    <t>ﾑﾗｶﾐ ｼﾞｭﾝﾀﾛｳ</t>
  </si>
  <si>
    <t>ﾆｭｳﾉﾔ ｼｭﾝ</t>
  </si>
  <si>
    <t>ﾌｸﾐﾂ ｺｳﾀﾞｲ</t>
  </si>
  <si>
    <t>ｼｵﾌﾞﾁ ｼﾅﾉ</t>
  </si>
  <si>
    <t>ｷｼﾓﾄ ｶｽﾞﾏ</t>
  </si>
  <si>
    <t>ｼｭﾄｳ ﾌﾄｼ</t>
  </si>
  <si>
    <t>ｲﾏｲ ﾘﾝﾀﾛｳ</t>
  </si>
  <si>
    <t>ｶﾘﾔ ﾀｸﾐ</t>
  </si>
  <si>
    <t>ﾋﾒﾉ ﾀｸﾏ</t>
  </si>
  <si>
    <t>ﾏﾂﾓﾄ ﾘﾝﾀﾛｳ</t>
  </si>
  <si>
    <t>ｵｵﾑﾗ ﾘｭｳﾄ</t>
  </si>
  <si>
    <t>ﾄﾘｳﾐ ﾅｵﾄ</t>
  </si>
  <si>
    <t>ﾄｸﾀﾞ ｶｽﾞﾋﾛ</t>
  </si>
  <si>
    <t>ﾔﾓﾘ ｼｵﾝ</t>
  </si>
  <si>
    <t>ｳｴﾀﾞ ﾖｼｷ</t>
  </si>
  <si>
    <t>ｱﾗﾀ ｶｽﾞｷ</t>
  </si>
  <si>
    <t>ﾌｼﾓﾄ ｶｰﾃﾞｨﾝ</t>
  </si>
  <si>
    <t>ｺﾊﾞﾔｼ ﾋﾛｷ</t>
  </si>
  <si>
    <t>ﾌｸﾐﾔ ﾅｷﾞﾄ</t>
  </si>
  <si>
    <t>ﾐﾅﾓﾄ ｼﾝﾉｽｹ</t>
  </si>
  <si>
    <t>ｱﾀﾞﾁ ﾄﾓﾉﾘ</t>
  </si>
  <si>
    <t>ﾅｶｻﾞﾜ ﾘｮｳ</t>
  </si>
  <si>
    <t>ﾋﾗﾏﾂ ｺｳｷ</t>
  </si>
  <si>
    <t>ﾋﾛｼﾏ ｼﾝﾔ</t>
  </si>
  <si>
    <t>ﾌｸﾀﾞ ｼｮｳﾀ</t>
  </si>
  <si>
    <t>ﾌｼﾞﾊﾞﾔｼ ﾘｮｳﾀ</t>
  </si>
  <si>
    <t>ﾐｷ ﾔｽﾋﾛ</t>
  </si>
  <si>
    <t>ﾖｼﾀｹ ﾀｸﾏ</t>
  </si>
  <si>
    <t>ｷﾀﾑﾗ ﾕｳｺﾞ</t>
  </si>
  <si>
    <t>ﾅｶｷﾀ ｺｳﾍｲ</t>
  </si>
  <si>
    <t>ﾔﾏﾅ ﾀｶﾋﾛ</t>
  </si>
  <si>
    <t>ﾂﾙﾀ ﾄﾓﾔ</t>
  </si>
  <si>
    <t>ｼｮｳﾉ ﾀｲﾁ</t>
  </si>
  <si>
    <t>ﾔｷﾞ ﾕﾀｶ</t>
  </si>
  <si>
    <t>ﾀｵ ﾕｳｷ</t>
  </si>
  <si>
    <t>ﾄﾐﾅｶﾞ ﾀｸﾔ</t>
  </si>
  <si>
    <t>ﾉｸﾞﾁ ｴｲｼﾞ</t>
  </si>
  <si>
    <t>ｲﾄｳ ﾋﾛﾄ</t>
  </si>
  <si>
    <t>ｶﾒｲ ﾖｼｷ</t>
  </si>
  <si>
    <t>ﾋﾗｵ ﾀﾞｲﾁ</t>
  </si>
  <si>
    <t>ﾀｲﾗ ﾕｳﾏ</t>
  </si>
  <si>
    <t>ﾓﾘｸﾞﾁ ﾉﾎﾞﾙ</t>
  </si>
  <si>
    <t>ﾏﾂﾓﾄ ｼｭｳﾄ</t>
  </si>
  <si>
    <t>ｺｳﾀﾞ ﾀｸﾄ</t>
  </si>
  <si>
    <t>ｲｹﾍﾞ ﾕｳﾀ</t>
  </si>
  <si>
    <t>ﾀﾅｶ ﾕｳﾋ</t>
  </si>
  <si>
    <t>ﾐﾔﾓﾄ ﾀｸﾐ</t>
  </si>
  <si>
    <t>ﾀｶﾞﾜ ﾅｷﾞｻ</t>
  </si>
  <si>
    <t>ｽｴﾖｼ ﾀｸﾐ</t>
  </si>
  <si>
    <t>ｱｶｻｶ ﾅｵｷ</t>
  </si>
  <si>
    <t>ｲｹﾀﾞ ｶｽﾞｼ</t>
  </si>
  <si>
    <t>ｳﾗｷ ｶﾅﾀ</t>
  </si>
  <si>
    <t>ﾔﾏﾀﾞ ｶﾝﾀ</t>
  </si>
  <si>
    <t>ｻｻｷ ﾕｳｽｹ</t>
  </si>
  <si>
    <t>ﾀﾅｶ ﾊﾔﾄ</t>
  </si>
  <si>
    <t>ｵｵﾊﾞ ﾕｳｷ</t>
  </si>
  <si>
    <t>ﾊﾏﾓﾄ ﾃﾝﾄﾞｳ</t>
  </si>
  <si>
    <t>ｻﾀｹ ﾀｸ</t>
  </si>
  <si>
    <t>ﾏﾂｵｶ ﾂﾊﾞｻ</t>
  </si>
  <si>
    <t>ﾊｼﾓﾄ ｼｮｳﾏ</t>
  </si>
  <si>
    <t>ｱﾘﾏﾂ ﾕｳ</t>
  </si>
  <si>
    <t>ｷﾑﾗ ﾊﾙﾏ</t>
  </si>
  <si>
    <t>ﾋﾗﾔﾏ ﾀｶﾕｷ</t>
  </si>
  <si>
    <t>ﾜﾀﾞ ﾀｸﾏ</t>
  </si>
  <si>
    <t>ﾜﾀﾞ ﾖｼｷ</t>
  </si>
  <si>
    <t>ｻｶﾓﾄ ｱｷﾗ</t>
  </si>
  <si>
    <t>ﾀｶｷﾞ ﾕｳｷ</t>
  </si>
  <si>
    <t>ｻﾜｸﾞﾁ ｼﾞｭﾝﾔ</t>
  </si>
  <si>
    <t>ｱｻﾐ ﾃﾝﾏ</t>
  </si>
  <si>
    <t>ｾﾄ ﾛﾀﾞﾝ</t>
  </si>
  <si>
    <t>ｺｳｹﾂ ﾕｳﾏ</t>
  </si>
  <si>
    <t>ﾆｼﾅｶ ﾀｶﾄ</t>
  </si>
  <si>
    <t>ﾆｼ ﾘｮｳﾀ</t>
  </si>
  <si>
    <t>ｻｶｸﾞﾁ ﾕｳﾀ</t>
  </si>
  <si>
    <t>ﾏﾂﾓﾄ ｺｳｷ</t>
  </si>
  <si>
    <t>ﾜｼﾐ ﾓﾄｷ</t>
  </si>
  <si>
    <t>ｷﾀﾑﾗ ﾖｼﾋﾛ</t>
  </si>
  <si>
    <t>ﾅｶｲ ｼﾓﾝ</t>
  </si>
  <si>
    <t>ﾅｶｲ ｼｭｳｽｹ</t>
  </si>
  <si>
    <t>ﾌｼﾞｻﾜ ﾕｳﾔ</t>
  </si>
  <si>
    <t>ｱﾘﾖｼ ｹｲｲﾁ</t>
  </si>
  <si>
    <t>ｳｴﾀﾞ ｺｳｼﾞ</t>
  </si>
  <si>
    <t>ｵｶﾀﾞ ﾔｽﾀｶ</t>
  </si>
  <si>
    <t>ｵｵﾀ ﾕｳｼﾞ</t>
  </si>
  <si>
    <t>ｷﾘﾋｶﾞｼ ﾘｮｳｽｹ</t>
  </si>
  <si>
    <t>ﾔﾏｼﾞｮｳ ｺｳｾｲ</t>
  </si>
  <si>
    <t>ｵｻｷ ﾌﾐﾔ</t>
  </si>
  <si>
    <t>ﾊｻ ﾘｭｳﾉｽｹ</t>
  </si>
  <si>
    <t>ｵｷﾀ ｱｷﾋﾛ</t>
  </si>
  <si>
    <t>ｵｵｼﾏ ﾕｳﾔ</t>
  </si>
  <si>
    <t>ｵｶﾓﾄ ｿｳｲﾁﾛｳ</t>
  </si>
  <si>
    <t>ｺｳﾂﾞｷ ｶｽﾞｷ</t>
  </si>
  <si>
    <t>ﾆｼﾑﾗ ﾀｶｼ</t>
  </si>
  <si>
    <t>ﾌﾙﾀ ﾅｵｷ</t>
  </si>
  <si>
    <t>ｼﾉﾊﾗ ﾘｮｳ</t>
  </si>
  <si>
    <t>ﾁﾊﾗ ﾀｸﾔ</t>
  </si>
  <si>
    <t>ﾏﾂﾓﾄ ｺｳﾍｲ</t>
  </si>
  <si>
    <t>ﾋｵｷ ｹｲﾔ</t>
  </si>
  <si>
    <t>ﾌｸｾ ﾄﾓﾀｶ</t>
  </si>
  <si>
    <t>ｲｼﾀﾞ ﾅﾂｷ</t>
  </si>
  <si>
    <t>ｳﾔﾏ ﾕｳｷ</t>
  </si>
  <si>
    <t>ｵｵｶﾞﾐ ﾏｻﾐ</t>
  </si>
  <si>
    <t>ｶｹﾞﾔﾏ ﾀｸﾐ</t>
  </si>
  <si>
    <t>ｷﾀｶﾞﾜ ｼﾝｲﾁﾛｳ</t>
  </si>
  <si>
    <t>ｼﾓﾓﾄ ﾀﾂﾔ</t>
  </si>
  <si>
    <t>ｿﾄｿﾞﾉ ｹｲﾀ</t>
  </si>
  <si>
    <t>ﾆｼﾀﾞ ﾔｸﾓ</t>
  </si>
  <si>
    <t>ﾊﾗﾀﾞ ﾀｲﾁ</t>
  </si>
  <si>
    <t>ﾓﾁﾂﾞｷ ｼﾝｺﾞｳｨﾘｽ</t>
  </si>
  <si>
    <t>ﾀﾆﾓﾄ ｼｭﾝｲﾁ</t>
  </si>
  <si>
    <t>ｶﾜﾁ ﾘｮｳ</t>
  </si>
  <si>
    <t>ﾊﾏﾀﾞ ﾃｯﾍﾟｲ</t>
  </si>
  <si>
    <t>ﾓﾘﾓﾄ ﾋﾃﾞﾄ</t>
  </si>
  <si>
    <t>ﾖｼﾀﾞ ﾀｸﾏ</t>
  </si>
  <si>
    <t>ｱｽﾞﾏ ﾊﾔﾄ</t>
  </si>
  <si>
    <t>ｲﾜｻｷ ﾖｼｷ</t>
  </si>
  <si>
    <t>ｸﾛﾌﾞﾁ ﾅｵｷ</t>
  </si>
  <si>
    <t>ｺﾆｼ ﾕｳﾔ</t>
  </si>
  <si>
    <t>ｻｲｼｮ ﾄﾜ</t>
  </si>
  <si>
    <t>ｻﾜ ﾅｵｷ</t>
  </si>
  <si>
    <t>ｼﾗｲｼ ｺｳﾀﾛｳ</t>
  </si>
  <si>
    <t>ﾅｶﾆｼ ﾕｳﾄ</t>
  </si>
  <si>
    <t>ﾏｴﾉ ﾘｮｳﾏ</t>
  </si>
  <si>
    <t>ﾏﾂｲ ﾀｸﾄ</t>
  </si>
  <si>
    <t>ﾑﾗﾀ ｼｭｳﾀ</t>
  </si>
  <si>
    <t>ﾓﾄﾆｼ ﾕｳｼﾞ</t>
  </si>
  <si>
    <t>ﾔﾏﾀﾞ ｹﾝｼｮｳ</t>
  </si>
  <si>
    <t>ｱﾎﾞｼ ﾀｲﾁ</t>
  </si>
  <si>
    <t>ｵﾁｱｲ ｼｭﾝｽｹ</t>
  </si>
  <si>
    <t>ｲﾉｳｴ ﾕｳｷ</t>
  </si>
  <si>
    <t>ｵﾉｳｴ ｺｳﾀ</t>
  </si>
  <si>
    <t>ｱｷﾓﾄ ｼｵﾝ</t>
  </si>
  <si>
    <t>ﾔﾏﾓﾄ ﾘｷ</t>
  </si>
  <si>
    <t>ﾂｶﾓﾄ ﾕｳｷ</t>
  </si>
  <si>
    <t>ﾀﾙｲ ﾕｳｽｹ</t>
  </si>
  <si>
    <t>ﾂｼﾞﾓﾄ ﾕｳﾜ</t>
  </si>
  <si>
    <t>ﾊﾗ ｱｷﾋﾛ</t>
  </si>
  <si>
    <t>ｻｸﾗｲ ﾋﾛﾄ</t>
  </si>
  <si>
    <t>ｵｶﾓﾄ ﾀﾞｲｷ</t>
  </si>
  <si>
    <t>ｵｵｸﾞｼ ﾚｲﾔ</t>
  </si>
  <si>
    <t>ｲﾂﾞﾂ ﾚﾝ</t>
  </si>
  <si>
    <t>ﾀｶﾂｶ ﾋﾛﾉﾘ</t>
  </si>
  <si>
    <t>ﾅｶｶﾞﾜ ﾀｸﾐ</t>
  </si>
  <si>
    <t>ﾊｾｶﾞﾜ ｱｷｵ</t>
  </si>
  <si>
    <t>ｶﾜｻｷ ﾖｼｷ</t>
  </si>
  <si>
    <t>ﾏﾂｻﾞﾜ ｼｭｳﾍｲ</t>
  </si>
  <si>
    <t>ﾌｸﾀﾞ ｼﾞｭﾝｲﾁ</t>
  </si>
  <si>
    <t>ｳﾁﾀﾞ ﾘｭｳｾｲ</t>
  </si>
  <si>
    <t>ｵｵﾀﾆ ｶｽﾞﾔ</t>
  </si>
  <si>
    <t>ｶﾜｲ ｼｮｳﾀ</t>
  </si>
  <si>
    <t>ｲﾏｲ ｺｳｽｹ</t>
  </si>
  <si>
    <t>ﾏﾅﾍﾞ ﾏｻﾋﾛ</t>
  </si>
  <si>
    <t>ｳｴﾀﾞ ﾋﾛｷ</t>
  </si>
  <si>
    <t>ｶﾈﾄｳ ﾀｸﾐ</t>
  </si>
  <si>
    <t>ﾏｴﾀﾞ ﾀﾞｲｺﾞ</t>
  </si>
  <si>
    <t>ｶﾒﾀｶ ﾀﾞｲｷ</t>
  </si>
  <si>
    <t>ｵｵﾆｼ ｶﾂﾉﾘ</t>
  </si>
  <si>
    <t>ﾌﾕﾉ ﾅｵｷ</t>
  </si>
  <si>
    <t>ｼﾐｽﾞ ﾕｳﾀﾞｲ</t>
  </si>
  <si>
    <t>ﾌｸﾀﾞ ﾅｵﾔ</t>
  </si>
  <si>
    <t>ｱﾘﾏ ﾕｳﾀﾛｳ</t>
  </si>
  <si>
    <t>ｱﾘﾑﾗ ﾏｻｷ</t>
  </si>
  <si>
    <t>ｸﾛﾀﾞ ｼﾞｮｳｲﾁﾛｳ</t>
  </si>
  <si>
    <t>ｺﾏｲ ﾄﾓｷ</t>
  </si>
  <si>
    <t>ﾅｶﾀ ﾂﾄﾑ</t>
  </si>
  <si>
    <t>ﾏｴﾊﾗ ｼｭｳﾄ</t>
  </si>
  <si>
    <t>ｵｻﾞﾜ ｲﾁﾛｳ</t>
  </si>
  <si>
    <t>ﾅｶｼﾞﾏ ﾄｼｷ</t>
  </si>
  <si>
    <t>ﾅｶﾞﾉﾏ ﾘｸ</t>
  </si>
  <si>
    <t>ﾏﾂﾀﾞ ｺｳｷ</t>
  </si>
  <si>
    <t>ﾐﾔｻﾞｷ ﾊﾔﾄ</t>
  </si>
  <si>
    <t>ｵｵｴ ｶｽﾞﾉﾘ</t>
  </si>
  <si>
    <t>ﾆｼｻｶ ﾕｳｷ</t>
  </si>
  <si>
    <t>ﾜｶﾏﾂ ｶｽﾞﾉﾌﾞ</t>
  </si>
  <si>
    <t>ﾋﾗﾕ ｹｲｼﾞ</t>
  </si>
  <si>
    <t>ｶﾈｺ ﾋﾛｷ</t>
  </si>
  <si>
    <t>ｻｶﾓﾄ ｷｮｳﾍｲ</t>
  </si>
  <si>
    <t>ﾀﾆｸﾞﾁ ﾘｸ</t>
  </si>
  <si>
    <t>ﾅﾌﾞﾁ ｺｳﾍｲ</t>
  </si>
  <si>
    <t>ﾊｯﾄﾘ ﾏｻﾂｸﾞ</t>
  </si>
  <si>
    <t>ﾏﾂｵｶ ﾋﾛｷ</t>
  </si>
  <si>
    <t>ﾀﾅｶ ｼｮｳｷ</t>
  </si>
  <si>
    <t>ﾎｯﾀ ﾋﾛﾑ</t>
  </si>
  <si>
    <t>ﾋﾒﾉ ﾘｮｳｽｹ</t>
  </si>
  <si>
    <t>ｶﾜﾉ ﾕｳﾏ</t>
  </si>
  <si>
    <t>ｼﾊﾞﾀ ｶﾞｸ</t>
  </si>
  <si>
    <t>ｶﾝﾅﾝ ﾊﾙｶ</t>
  </si>
  <si>
    <t>ﾀﾚｳﾁ ﾕｳﾀ</t>
  </si>
  <si>
    <t>ｶｼｭｳ ｺｳｷ</t>
  </si>
  <si>
    <t>ﾌｼﾞﾀ ｺｳﾍｲ</t>
  </si>
  <si>
    <t>ﾆｼﾊﾞｼ ﾋﾛｷ</t>
  </si>
  <si>
    <t>ｲﾌﾞｷ ﾘｮｳﾀ</t>
  </si>
  <si>
    <t>ｳﾁﾔﾏ ﾕｳﾔ</t>
  </si>
  <si>
    <t>ﾏﾂﾊﾞﾗ ｷｮｳｽｹ</t>
  </si>
  <si>
    <t>ﾔﾏｸﾞﾁ ﾕｳﾀ</t>
  </si>
  <si>
    <t>ﾔﾏﾓﾄ ｱﾂｼ</t>
  </si>
  <si>
    <t>ｳｴﾉ ｺｳｼﾞﾛｳ</t>
  </si>
  <si>
    <t>ｴﾊﾞﾀ ﾂｶｻ</t>
  </si>
  <si>
    <t>ﾊﾏｸﾞﾁ ﾘｮｳｾｲ</t>
  </si>
  <si>
    <t>ｳｴﾑﾗ ｹﾝﾔ</t>
  </si>
  <si>
    <t>ｶｻｲ ﾘｭｳｲﾁ</t>
  </si>
  <si>
    <t>ﾌｼﾞｵｶ ﾏｻﾋﾛ</t>
  </si>
  <si>
    <t>ｶｷﾓﾄ ｹｲﾄ</t>
  </si>
  <si>
    <t>ｲｼﾊﾗ ﾘｮｳﾏ</t>
  </si>
  <si>
    <t>ﾄﾐﾀ ﾘｮｳﾀﾛｳ</t>
  </si>
  <si>
    <t>ﾀﾆﾓﾄ ｼﾝ</t>
  </si>
  <si>
    <t>ﾆｼﾑﾗ ｶｽﾞﾏ</t>
  </si>
  <si>
    <t>ｻｶｳｴ ｼﾝﾀﾛｳ</t>
  </si>
  <si>
    <t>ｾﾝ ｱﾓﾝ</t>
  </si>
  <si>
    <t>ﾂｶﾀﾞ ﾀｲｶﾞ</t>
  </si>
  <si>
    <t>ｳﾒｷ ｶﾝﾀ</t>
  </si>
  <si>
    <t>ｺﾊﾞﾔｼ ﾏｻﾀﾀﾞ</t>
  </si>
  <si>
    <t>ﾏｽﾀﾞ ﾘｸﾄ</t>
  </si>
  <si>
    <t>ﾐﾊﾗ ﾀｶﾋﾛ</t>
  </si>
  <si>
    <t>ｻﾜ ﾖｼﾀｶ</t>
  </si>
  <si>
    <t>ﾄｸﾏﾙ ﾊﾙｷ</t>
  </si>
  <si>
    <t>ﾀﾂﾉ ﾕｳﾀ</t>
  </si>
  <si>
    <t>ﾔﾏｶﾞｷ ｼﾞｭﾝﾔ</t>
  </si>
  <si>
    <t>ｶﾝｻﾞｷ ｺｳｾｲ</t>
  </si>
  <si>
    <t>ﾋﾉｷ ﾀｸﾔ</t>
  </si>
  <si>
    <t>ﾋｮｳﾄﾞｳ ﾄｳﾔ</t>
  </si>
  <si>
    <t>ﾌｼﾞﾀ ﾖｼｱｷ</t>
  </si>
  <si>
    <t>ﾌｼﾞﾓﾄ ｱﾗｼ</t>
  </si>
  <si>
    <t>ﾏｷﾉ ﾕｳﾀ</t>
  </si>
  <si>
    <t>ｵｵﾄｼ ﾋﾛﾄｼ</t>
  </si>
  <si>
    <t>ﾐｼﾏ ﾀﾞｲｽｹ</t>
  </si>
  <si>
    <t>ﾔﾍﾞ ﾀﾂﾋﾛ</t>
  </si>
  <si>
    <t>ﾎﾘ ﾋﾛﾕｷ</t>
  </si>
  <si>
    <t>ｳﾗﾉ ｶｽﾞﾏ</t>
  </si>
  <si>
    <t>ﾅｶｶﾞﾜ ｻﾄｼ</t>
  </si>
  <si>
    <t>ﾌｸｲ ﾀｶﾕｷ</t>
  </si>
  <si>
    <t>ｶｯｻｲ ｶｽﾞﾏ</t>
  </si>
  <si>
    <t>ｱｻﾋ ｼｭｳﾀ</t>
  </si>
  <si>
    <t>ﾑﾅｶﾀ ｼｭｳﾍｲ</t>
  </si>
  <si>
    <t>ﾀｹﾔ ﾘｮｳｶﾞ</t>
  </si>
  <si>
    <t>ﾅｶｵ ﾕｳﾀ</t>
  </si>
  <si>
    <t>ﾀｹｳﾁ ｶｽﾞｻ</t>
  </si>
  <si>
    <t>ﾂﾁﾊｼ ﾘｸ</t>
  </si>
  <si>
    <t>ﾑｶｲ ﾘｭｳｼﾝ</t>
  </si>
  <si>
    <t>ｻｷﾔﾏ ﾘｭｳｼﾞ</t>
  </si>
  <si>
    <t>ﾌｼﾞﾀ ﾘｭｳﾍｲ</t>
  </si>
  <si>
    <t>ﾌｼﾞﾓﾄ ｶｽﾞｷ</t>
  </si>
  <si>
    <t>ﾌﾅｸﾗ ｶｽﾞｷ</t>
  </si>
  <si>
    <t>ﾂﾁﾅｶﾞ ﾕｳﾔ</t>
  </si>
  <si>
    <t>ｼﾝ ﾌｳﾔ</t>
  </si>
  <si>
    <t>ﾊﾔｼ ｹｲﾀ</t>
  </si>
  <si>
    <t>ﾅｶﾊﾗ ｾｲｼﾞ</t>
  </si>
  <si>
    <t>ﾅｶﾆｼ ﾀｶﾔ</t>
  </si>
  <si>
    <t>ｺﾊﾞﾔｼ ﾕｳｽｹ</t>
  </si>
  <si>
    <t>ｷﾀﾉ ﾘｮｳﾀ</t>
  </si>
  <si>
    <t>ｻｲﾄｳ ﾐﾂｱｷ</t>
  </si>
  <si>
    <t>ｻﾄｳ ﾀﾂｷ</t>
  </si>
  <si>
    <t>ﾅｶﾆｼ ﾏｻﾀｶ</t>
  </si>
  <si>
    <t>ﾖｼﾑﾗ ﾅｵﾄ</t>
  </si>
  <si>
    <t>ﾅｶﾑﾗ ﾀｲｷ</t>
  </si>
  <si>
    <t>ﾏﾂｲ ﾀｲｶﾞ</t>
  </si>
  <si>
    <t>ﾐﾁﾀﾞ ﾕｳｷ</t>
  </si>
  <si>
    <t>ﾏﾂﾔﾏ ﾄｼｶｽﾞ</t>
  </si>
  <si>
    <t>ｲﾜﾓﾄ ﾅｵｷ</t>
  </si>
  <si>
    <t>ｺﾏﾂﾊﾞﾗ ﾕｳﾊ</t>
  </si>
  <si>
    <t>ｼﾏﾀﾞ ﾊﾙｷ</t>
  </si>
  <si>
    <t>ﾄﾞﾋ ﾀｲｷ</t>
  </si>
  <si>
    <t>ﾊｾｶﾞﾜ ﾀﾂﾔ</t>
  </si>
  <si>
    <t>ﾕｶﾜ ﾀﾂﾔ</t>
  </si>
  <si>
    <t>ｲﾉｳｴ ﾘｮｳﾏ</t>
  </si>
  <si>
    <t>ｳﾗｶﾜ ｲﾀﾙ</t>
  </si>
  <si>
    <t>ｵｸ ｼｮｳﾀ</t>
  </si>
  <si>
    <t>ｺﾆｼ ｺｳﾔ</t>
  </si>
  <si>
    <t>ｽｷﾞｵｶ ｺｳｷ</t>
  </si>
  <si>
    <t>ﾋｸﾞﾏ ﾄﾓﾔ</t>
  </si>
  <si>
    <t>ﾊﾏﾀﾞ ﾅｺ</t>
  </si>
  <si>
    <t>ｷﾑ ﾐｿﾝ</t>
  </si>
  <si>
    <t>ﾏｻｷ ﾋｶﾘ</t>
  </si>
  <si>
    <t>ｳｴﾀﾞ ｱｶﾘ</t>
  </si>
  <si>
    <t>ｴﾝﾄﾞｳ ﾅﾅ</t>
  </si>
  <si>
    <t>ｶﾜﾊﾗ ﾊﾅ</t>
  </si>
  <si>
    <t>ｺﾝﾄﾞｳ ｱｶﾈ</t>
  </si>
  <si>
    <t>ｲﾊﾞﾗ ﾘﾎ</t>
  </si>
  <si>
    <t>ｶﾀｵｶ ﾅﾂｷ</t>
  </si>
  <si>
    <t>ﾋﾛｻﾜ ﾅﾅ</t>
  </si>
  <si>
    <t>ｲｷ ｲﾁｺ</t>
  </si>
  <si>
    <t>ｲﾁｶﾜ ﾊﾅｴ</t>
  </si>
  <si>
    <t>ｼﾊﾞﾀ ﾁﾊﾙ</t>
  </si>
  <si>
    <t>ﾊﾔｼ ﾘｻ</t>
  </si>
  <si>
    <t>ﾊﾔﾐ ｻｱﾔ</t>
  </si>
  <si>
    <t>ﾔﾏｼﾀ ﾕｳｶ</t>
  </si>
  <si>
    <t>ﾖｼﾀﾞ ｻﾕﾐ</t>
  </si>
  <si>
    <t>ｲﾉｳｴ ﾐｸ</t>
  </si>
  <si>
    <t>ｺﾆｼ ﾏｱｺ</t>
  </si>
  <si>
    <t>ｻﾄｳ ﾅﾙﾊ</t>
  </si>
  <si>
    <t>ﾀﾅｶ ｱﾔﾉ</t>
  </si>
  <si>
    <t>ﾏﾅﾍﾞ ｱｷ</t>
  </si>
  <si>
    <t>ﾐｳﾗ ﾕﾐｶ</t>
  </si>
  <si>
    <t>ﾜｷｻﾞｶ ｼﾉ</t>
  </si>
  <si>
    <t>ｳｴﾀﾞ ｻﾔｶ</t>
  </si>
  <si>
    <t>ｵｵﾂｶ ﾘｵ</t>
  </si>
  <si>
    <t>ｷｼﾓﾄ ﾜｶﾅ</t>
  </si>
  <si>
    <t>ｺﾏﾂ ﾐｷ</t>
  </si>
  <si>
    <t>ｻｶｷﾊﾞﾗ ｼｶｺ</t>
  </si>
  <si>
    <t>ﾀﾅｶ ﾕﾐ</t>
  </si>
  <si>
    <t>ﾅｶｼﾞ ｻｷ</t>
  </si>
  <si>
    <t>ﾆｼｶﾜ ｶﾉﾝ</t>
  </si>
  <si>
    <t>ﾆｼﾀﾞ ﾐﾅ</t>
  </si>
  <si>
    <t>ﾖｼﾀﾞ ﾅﾂﾎ</t>
  </si>
  <si>
    <t>ﾜﾀﾅﾍﾞ ﾅﾂｷ</t>
  </si>
  <si>
    <t>ﾅｶﾀ ﾐﾕｳ</t>
  </si>
  <si>
    <t>ﾊﾔｼ ﾋｶﾙ</t>
  </si>
  <si>
    <t>ﾏﾂﾓﾄ ﾐｻｷ</t>
  </si>
  <si>
    <t>ｼｵﾐ ｱﾔﾉ</t>
  </si>
  <si>
    <t>ﾆｼﾑﾗ ﾈﾈｶ</t>
  </si>
  <si>
    <t>ﾊﾀﾉ ﾌﾐｴ</t>
  </si>
  <si>
    <t>ﾐﾅﾐ ﾁﾋﾛ</t>
  </si>
  <si>
    <t>ﾔﾅｶﾞﾜ ｶﾚﾝ</t>
  </si>
  <si>
    <t>ﾔﾏｼﾀ ｻｷｺ</t>
  </si>
  <si>
    <t>ﾖｼﾀﾞ ﾏﾅ</t>
  </si>
  <si>
    <t>ｵｵﾀ ﾏｲ</t>
  </si>
  <si>
    <t>ﾀｹｳﾁ ﾋｶﾘ</t>
  </si>
  <si>
    <t>ﾏﾀﾑﾗ ﾅﾂｷ</t>
  </si>
  <si>
    <t>ﾐｻｷ ﾏｲ</t>
  </si>
  <si>
    <t>ﾖｼｿﾞﾉ ｼｵﾘ</t>
  </si>
  <si>
    <t>ﾔﾏﾓﾄ ﾊﾙｶ</t>
  </si>
  <si>
    <t>ｲﾉﾏﾀ ｱｽｶ</t>
  </si>
  <si>
    <t>ｶｹﾞﾔﾏ ｱﾔｶ</t>
  </si>
  <si>
    <t>ﾀﾑﾗ ﾐｸ</t>
  </si>
  <si>
    <t>ｱｻﾀﾞ ｴﾘｶ</t>
  </si>
  <si>
    <t>ﾖｼﾐ ﾕｲ</t>
  </si>
  <si>
    <t>ｵｷ ﾐﾔｺ</t>
  </si>
  <si>
    <t>ﾄﾊﾞｾ ﾒｸﾞﾐ</t>
  </si>
  <si>
    <t>ｸﾘﾀ ﾌｳｺ</t>
  </si>
  <si>
    <t>ﾀｶﾊｼ ｻｺ</t>
  </si>
  <si>
    <t>ﾀﾑﾗ ｱﾔﾅ</t>
  </si>
  <si>
    <t>ﾔﾏﾓﾄ ｻﾜ</t>
  </si>
  <si>
    <t>ｶﾜﾊﾞﾀ ｱｷﾅ</t>
  </si>
  <si>
    <t>ｴﾂｷ ﾊﾉﾝ</t>
  </si>
  <si>
    <t>ﾊﾀ ｻｸﾗ</t>
  </si>
  <si>
    <t>ﾌｼﾞﾑﾗ ｱﾔ</t>
  </si>
  <si>
    <t>ﾐﾅﾐﾓﾄ ﾗﾅ</t>
  </si>
  <si>
    <t>ｼﾌﾞﾀ ﾐｽｽﾞ</t>
  </si>
  <si>
    <t>ﾅｶﾂｶ ﾐｽﾞｷ</t>
  </si>
  <si>
    <t>ﾌｼﾞﾀ ﾓﾓｶ</t>
  </si>
  <si>
    <t>ｱｵﾔｷﾞ ｼｵﾘ</t>
  </si>
  <si>
    <t>ﾐｽﾞﾀﾆ ｻﾔｶ</t>
  </si>
  <si>
    <t>ﾓﾘｶﾜ ﾁｱﾝ</t>
  </si>
  <si>
    <t>ﾓﾘｶﾜ ﾐﾐ</t>
  </si>
  <si>
    <t>ﾜﾀﾅﾍﾞ ﾅﾐ</t>
  </si>
  <si>
    <t>ﾖｼﾀｹ ﾘｶｺ</t>
  </si>
  <si>
    <t>ﾔﾏｿﾞｴ ﾅﾉ</t>
  </si>
  <si>
    <t>ﾉｼﾀ ﾁﾊﾙ</t>
  </si>
  <si>
    <t>ｱﾍﾞ ﾕﾘﾅ</t>
  </si>
  <si>
    <t>ﾑﾗﾊﾞﾔｼ ﾅﾅﾐ</t>
  </si>
  <si>
    <t>ｻｶｸﾞﾁ ﾘｻｺ</t>
  </si>
  <si>
    <t>ﾎﾝｼﾞｮｳ ﾐｸ</t>
  </si>
  <si>
    <t>ﾔﾏﾀﾞ ﾐｲ</t>
  </si>
  <si>
    <t>ﾓﾘ ﾕｳｶ</t>
  </si>
  <si>
    <t>ﾛｸﾀﾝﾀﾞ ﾐﾕｳ</t>
  </si>
  <si>
    <t>ｽｷﾞﾔﾏ ﾄﾓｶ</t>
  </si>
  <si>
    <t>ｲﾜﾀ ﾅｵ</t>
  </si>
  <si>
    <t>ﾋﾗｶﾞ ﾚｲｺ</t>
  </si>
  <si>
    <t>ｳｼﾏﾙ ﾘｮｳｺ</t>
  </si>
  <si>
    <t>ｲﾏﾓﾘ ﾐｽｽﾞ</t>
  </si>
  <si>
    <t>ﾏﾙﾓﾄ ｶﾅｴ</t>
  </si>
  <si>
    <t>ﾆｼﾑﾗ ﾏｲｶ</t>
  </si>
  <si>
    <t>ﾂﾎﾞｲ ﾄｷ</t>
  </si>
  <si>
    <t>ｴﾀﾞｶﾞﾜ ｻﾄｺ</t>
  </si>
  <si>
    <t>ﾅｶｼﾞﾏ ｽﾐﾚ</t>
  </si>
  <si>
    <t>ｻｶｸﾞﾁ ﾏｱｻ</t>
  </si>
  <si>
    <t>ｶﾜｲ ﾅﾅﾐ</t>
  </si>
  <si>
    <t>ｵｵﾊﾞﾔｼ ﾏﾕ</t>
  </si>
  <si>
    <t>ﾋﾗﾊﾗ ﾅﾅｺ</t>
  </si>
  <si>
    <t>ﾖｺﾔﾏ ﾕｳｶ</t>
  </si>
  <si>
    <t>ｺﾞﾄｳ ｶﾅ</t>
  </si>
  <si>
    <t>ﾌｸｲ ﾕｷ</t>
  </si>
  <si>
    <t>ﾅｶﾉ ﾐｽﾞｷ</t>
  </si>
  <si>
    <t>ﾊﾅﾌｻ ﾕｲｶ</t>
  </si>
  <si>
    <t>ｱﾝﾄﾞｳ ﾓﾓｶ</t>
  </si>
  <si>
    <t>ﾊｼﾓﾄ ﾅﾂ</t>
  </si>
  <si>
    <t>ｷﾀﾉ ｼｵﾘ</t>
  </si>
  <si>
    <t>ｸﾗｵｶ ｼﾎ</t>
  </si>
  <si>
    <t>ｶﾜﾄ ﾉｿﾞﾐ</t>
  </si>
  <si>
    <t>ﾜﾀﾅﾍﾞ ｱｶﾘ</t>
  </si>
  <si>
    <t>ﾉﾌﾞｵｶ ﾓﾓｴ</t>
  </si>
  <si>
    <t>ﾏﾂｵ ｱｶﾈ</t>
  </si>
  <si>
    <t>ｽｷﾞﾔﾏ ﾜｶﾅ</t>
  </si>
  <si>
    <t>ﾎﾘｵ ｻﾂｷ</t>
  </si>
  <si>
    <t>ﾔｷﾞ ｱｶﾘ</t>
  </si>
  <si>
    <t>ﾔｽｲ ｶﾅｴ</t>
  </si>
  <si>
    <t>ﾔｽﾀﾞ ﾓｶ</t>
  </si>
  <si>
    <t>ﾜｶｲ ﾘｵ</t>
  </si>
  <si>
    <t>ｲﾜｼﾀ ﾐｵ</t>
  </si>
  <si>
    <t>ｺｳｻﾞｲ ｴﾘ</t>
  </si>
  <si>
    <t>ｻｶﾀ ﾁﾅ</t>
  </si>
  <si>
    <t>ﾀｶｼﾏ ｶﾉｺ</t>
  </si>
  <si>
    <t>ﾏﾂｲ ﾌｳｶ</t>
  </si>
  <si>
    <t>ｱﾏﾉ ｻﾔﾅ</t>
  </si>
  <si>
    <t>ﾅｶﾉ ﾊﾙﾅ</t>
  </si>
  <si>
    <t>ﾀｶｾ ﾏﾅﾐ</t>
  </si>
  <si>
    <t>ﾏｼﾓ ﾊﾙﾅ</t>
  </si>
  <si>
    <t>ｵｵｻｷ ﾐｻﾄ</t>
  </si>
  <si>
    <t>ﾏﾂﾓﾄ ﾅﾂﾐ</t>
  </si>
  <si>
    <t>ﾋﾗﾓﾄ ｶﾖ</t>
  </si>
  <si>
    <t>ｶﾈﾔｽ ｱﾐ</t>
  </si>
  <si>
    <t>ﾏﾂﾓﾄ ﾕﾅ</t>
  </si>
  <si>
    <t>ｲｼｶﾜ ｹｲﾅ</t>
  </si>
  <si>
    <t>ｺｳﾉ ﾕｴ</t>
  </si>
  <si>
    <t>ｸﾏｻﾞﾜ ﾁｻﾄ</t>
  </si>
  <si>
    <t>ﾖｼﾀﾞ ﾏｺ</t>
  </si>
  <si>
    <t>ﾂｼﾞﾅｶ ﾘﾝﾉ</t>
  </si>
  <si>
    <t>ﾀﾃｲｼ ﾓﾓｺ</t>
  </si>
  <si>
    <t>ﾉﾑﾗ ﾐﾅ</t>
  </si>
  <si>
    <t>ｵｵﾑﾗ ｱｽｶ</t>
  </si>
  <si>
    <t>ﾏﾂｲ ﾐﾔﾋﾞ</t>
  </si>
  <si>
    <t>ﾐｽﾐ ｻﾂｷ</t>
  </si>
  <si>
    <t>ﾀﾅｶ ﾏｲ</t>
  </si>
  <si>
    <t>ﾑﾗｶﾐ ﾚｲﾅ</t>
  </si>
  <si>
    <t>ｵｶﾓﾄ ﾋﾄﾐ</t>
  </si>
  <si>
    <t>ﾅｶﾞｲ ﾐｽﾞﾎ</t>
  </si>
  <si>
    <t>ﾔﾏﾓﾄ ﾘﾎ</t>
  </si>
  <si>
    <t>ｻﾄｳ ﾁﾊﾙ</t>
  </si>
  <si>
    <t>ﾂﾀﾞ ﾅﾂﾐ</t>
  </si>
  <si>
    <t>ｵｸｶﾞﾜ ｱｲﾗ</t>
  </si>
  <si>
    <t>ﾅｶﾞﾐﾔ ｵﾄ</t>
  </si>
  <si>
    <t>ﾓﾘ ｻﾔｶ</t>
  </si>
  <si>
    <t>ｳｴﾉ ﾒｸﾞﾐ</t>
  </si>
  <si>
    <t>ｻｻｵｶ ｶｻﾞﾐ</t>
  </si>
  <si>
    <t>ｻｶｲ ﾁｻ</t>
  </si>
  <si>
    <t>ﾀｶﾞﾐ ﾋﾅ</t>
  </si>
  <si>
    <t>ｻﾜｲ ｲｽﾞﾐ</t>
  </si>
  <si>
    <t>ｵｵｴ ﾐｻｷ</t>
  </si>
  <si>
    <t>ﾀﾊﾞﾀ ｱﾓ</t>
  </si>
  <si>
    <t>ｷﾉｼﾀ ｱﾔﾈ</t>
  </si>
  <si>
    <t>ﾜﾀﾅﾍﾞ ﾓﾓｺ</t>
  </si>
  <si>
    <t>ｲﾏｶﾞﾜ ﾏｲ</t>
  </si>
  <si>
    <t>ｵｼﾞﾏ ｶﾅｺ</t>
  </si>
  <si>
    <t>ｻｸﾗｲ ｶﾅﾃﾞ</t>
  </si>
  <si>
    <t>ｵｵﾆｼ ﾀｶｺ</t>
  </si>
  <si>
    <t>ｲｸﾀ ﾘｻ</t>
  </si>
  <si>
    <t>ﾅﾒﾗ ｼｵﾘ</t>
  </si>
  <si>
    <t>ｻﾜﾗｷﾞ ﾊﾅｶ</t>
  </si>
  <si>
    <t>ｼｵﾝ ﾘｺ</t>
  </si>
  <si>
    <t>ｻｶﾓﾄ ｶｽﾐ</t>
  </si>
  <si>
    <t>ｲｿﾉ ｴﾘ</t>
  </si>
  <si>
    <t>ｼﾝﾄﾞｳ ﾓﾓｺ</t>
  </si>
  <si>
    <t>ﾔﾅｷﾞﾀﾆ ﾋﾅ</t>
  </si>
  <si>
    <t>ｶｼﾊﾗ ﾏﾐ</t>
  </si>
  <si>
    <t>ｵﾀﾞ ﾏﾎ</t>
  </si>
  <si>
    <t>ﾕﾉｳｴ ｶﾅｺ</t>
  </si>
  <si>
    <t>ｲﾅﾑﾗ ﾅﾎ</t>
  </si>
  <si>
    <t>ﾏﾂﾑﾗ ﾘｮｳ</t>
  </si>
  <si>
    <t>ｺｼ ﾈｲﾛ</t>
  </si>
  <si>
    <t>ﾀｷｻﾞﾜ ﾅﾐ</t>
  </si>
  <si>
    <t>ｱﾀﾞﾁ ﾏﾐ</t>
  </si>
  <si>
    <t>ｵｶﾊﾞﾔｼ ﾂｸﾞﾐ</t>
  </si>
  <si>
    <t>ﾀﾅｶ ﾜｶﾅ</t>
  </si>
  <si>
    <t>ｶﾈｺ ｻﾁｴ</t>
  </si>
  <si>
    <t>ｽﾐﾔ ｱｲ</t>
  </si>
  <si>
    <t>ﾐｲｹ ﾙｲ</t>
  </si>
  <si>
    <t>ﾔﾏｻｷ ﾏﾅ</t>
  </si>
  <si>
    <t>ﾔﾏﾓﾄ ﾘｻ</t>
  </si>
  <si>
    <t>ﾉｼﾞﾘ ﾏﾕ</t>
  </si>
  <si>
    <t>ﾌｸﾀﾞ ｻｷ</t>
  </si>
  <si>
    <t>ﾄｵﾔﾏ ﾁｻﾄ</t>
  </si>
  <si>
    <t>ﾀｶﾞﾜ ﾄﾓｶ</t>
  </si>
  <si>
    <t>ｵﾁｱｲ ﾚｲﾅ</t>
  </si>
  <si>
    <t>ﾐﾅﾐ ｻｷ</t>
  </si>
  <si>
    <t>ﾉﾌﾞﾔｽ ﾐﾎ</t>
  </si>
  <si>
    <t>ｵｶﾞﾜ ｻｴ</t>
  </si>
  <si>
    <t>ﾅｶﾈ ﾅｷﾞｻ</t>
  </si>
  <si>
    <t>ﾀﾆｸﾞﾁ ｶﾘﾝ</t>
  </si>
  <si>
    <t>ﾅｶｶﾞﾜ ﾏﾐｶ</t>
  </si>
  <si>
    <t>ﾀﾞｲﾄｳ ﾕｳﾅ</t>
  </si>
  <si>
    <t>ｻｸﾗｲ ﾁｶ</t>
  </si>
  <si>
    <t>ｼﾐｽﾞ ﾘﾎ</t>
  </si>
  <si>
    <t>ｶﾐﾑﾗ ｻｷ</t>
  </si>
  <si>
    <t>ﾄﾖﾀﾞ ﾕｳｶ</t>
  </si>
  <si>
    <t>ﾔﾏﾓﾄ ﾁｴ</t>
  </si>
  <si>
    <t>ﾖｺｶﾞﾜ ﾐｷ</t>
  </si>
  <si>
    <t>ﾏｴﾀﾞ ｸﾙﾐ</t>
  </si>
  <si>
    <t>ｻﾄｳ ﾁﾅﾂ</t>
  </si>
  <si>
    <t>ｼﾐｽﾞ ﾘﾅ</t>
  </si>
  <si>
    <t>ｳﾒﾑﾗ ｼﾞｭﾘ</t>
  </si>
  <si>
    <t>ﾅｶﾆｼ ｽﾐﾚ</t>
  </si>
  <si>
    <t>ﾊﾈﾀﾞ ｿﾗ</t>
  </si>
  <si>
    <t>ｲｹｼﾞﾘ ｶﾝﾅ</t>
  </si>
  <si>
    <t>ﾆｼｵ ｻｸﾗ</t>
  </si>
  <si>
    <t>ﾋﾗﾔﾏ ﾘﾅ</t>
  </si>
  <si>
    <t>ﾏﾂｲ ﾅﾂｷ</t>
  </si>
  <si>
    <t>ﾓﾘｸﾞﾁ ｱｲｺ</t>
  </si>
  <si>
    <t>ｱﾀﾞﾁ ｶﾉﾝ</t>
  </si>
  <si>
    <t>ｵｶﾞﾜ ﾅﾂｷ</t>
  </si>
  <si>
    <t>ﾀｼﾛ ﾐﾎ</t>
  </si>
  <si>
    <t>ﾌｼﾞﾀ ﾏﾕ</t>
  </si>
  <si>
    <t>ﾏﾂｲ ｻｷ</t>
  </si>
  <si>
    <t>ｵﾀﾞｶﾞｷ ﾐｻ</t>
  </si>
  <si>
    <t>ﾏﾂｵｶ ﾐｻﾄ</t>
  </si>
  <si>
    <t>ｵｶﾓﾄ ﾉﾘｺ</t>
  </si>
  <si>
    <t>ｶﾜｻｷ ｻﾗ</t>
  </si>
  <si>
    <t>ｽｷﾞｳﾗ ﾅﾅﾐ</t>
  </si>
  <si>
    <t>ﾀｹﾔﾏ ｻｸﾗ</t>
  </si>
  <si>
    <t>ﾆｼｵ ｶﾎ</t>
  </si>
  <si>
    <t>ﾆﾜ ｱﾔｴ</t>
  </si>
  <si>
    <t>ﾐﾔｹ ﾏﾘﾅ</t>
  </si>
  <si>
    <t>ﾜﾀﾅﾍﾞ ﾓｴﾐ</t>
  </si>
  <si>
    <t>ｸﾄﾞｳ ﾁｶ</t>
  </si>
  <si>
    <t>ｽｽﾞｷ ﾄｳｺ</t>
  </si>
  <si>
    <t>ｽｽﾞｷ ﾕﾒ</t>
  </si>
  <si>
    <t>ﾂﾔﾏ ｱｵｲ</t>
  </si>
  <si>
    <t>ﾄｷﾄｳ ﾐﾎｺ</t>
  </si>
  <si>
    <t>ﾅｶﾊﾗ ﾐﾅﾐ</t>
  </si>
  <si>
    <t>ﾏﾂﾓﾄ ﾐｷ</t>
  </si>
  <si>
    <t>ｵﾉｴ ﾘｶ</t>
  </si>
  <si>
    <t>ｶﾀﾔﾏ ｼｵﾘ</t>
  </si>
  <si>
    <t>ｻﾜﾀﾆ ﾕｽﾞｶ</t>
  </si>
  <si>
    <t>ﾀｶﾔﾏ ｱﾔﾈ</t>
  </si>
  <si>
    <t>ﾀﾀﾞ ﾋｶﾙ</t>
  </si>
  <si>
    <t>ﾐﾔﾀ ｵﾄﾊ</t>
  </si>
  <si>
    <t>ｵｶﾓﾄ ﾅｵ</t>
  </si>
  <si>
    <t>ｲｹｶﾞﾐ ﾘﾝｶ</t>
  </si>
  <si>
    <t>ｳﾒｷ ﾊﾙｶ</t>
  </si>
  <si>
    <t>ｴｶﾞﾜ ｶﾚﾝ</t>
  </si>
  <si>
    <t>ｵｻﾞﾜ ﾎﾉｶ</t>
  </si>
  <si>
    <t>ｶｻｼﾏ ﾏﾐ</t>
  </si>
  <si>
    <t>ｺﾝﾄﾞｳ ｱﾕﾐ</t>
  </si>
  <si>
    <t>ｼﾐｽﾞ ﾌｳｶ</t>
  </si>
  <si>
    <t>ﾆｼﾑﾗ ﾓﾓｶ</t>
  </si>
  <si>
    <t>ﾉﾉｾ ﾊﾙｶ</t>
  </si>
  <si>
    <t>ﾊﾀ ﾄﾓﾖ</t>
  </si>
  <si>
    <t>ﾊﾘﾏ ｻｷ</t>
  </si>
  <si>
    <t>ﾑｶﾃﾞ ﾁｶ</t>
  </si>
  <si>
    <t>ｱﾀﾞﾁ ﾏｻｷ</t>
  </si>
  <si>
    <t>ｲﾜｷ ﾘﾅ</t>
  </si>
  <si>
    <t>ｳﾗｼﾏ ﾐﾕｳ</t>
  </si>
  <si>
    <t>ｵｵｴ ﾘｶ</t>
  </si>
  <si>
    <t>ｵｵﾀ ﾘﾘﾅ</t>
  </si>
  <si>
    <t>ｵｵﾑﾗ ﾐｸ</t>
  </si>
  <si>
    <t>ｵｻﾞｷ ｻｷ</t>
  </si>
  <si>
    <t>ｶﾄﾞﾜｷ ﾅｵ</t>
  </si>
  <si>
    <t>ｶﾜｻｷ ﾏｻﾖ</t>
  </si>
  <si>
    <t>ｶﾜｼﾀ ﾘｺ</t>
  </si>
  <si>
    <t>ｸﾘﾔ ﾐｽﾞｷ</t>
  </si>
  <si>
    <t>ｺﾆｼ ﾅﾅ</t>
  </si>
  <si>
    <t>ｺﾞﾄｳ ﾅｵ</t>
  </si>
  <si>
    <t>ｽｶﾞﾜ ｶﾘﾝ</t>
  </si>
  <si>
    <t>ﾀｹｼﾀ ﾐﾂﾞｷ</t>
  </si>
  <si>
    <t>ﾂﾎﾞｳﾁ ｱｽｶ</t>
  </si>
  <si>
    <t>ﾅｶｶﾞﾜ ﾐﾕ</t>
  </si>
  <si>
    <t>ﾊﾙﾓﾄ ｱﾝﾘ</t>
  </si>
  <si>
    <t>ﾋﾗﾀ ﾐｸ</t>
  </si>
  <si>
    <t>ﾋﾛｵｶ ﾚﾐ</t>
  </si>
  <si>
    <t>ﾌｼﾞﾜﾗ ｻﾔ</t>
  </si>
  <si>
    <t>ﾔﾏﾓﾄ ﾀﾏｷ</t>
  </si>
  <si>
    <t>ﾖｺﾀ ｶﾚﾝ</t>
  </si>
  <si>
    <t>ｲｼﾊﾞｼ ﾅﾂｷ</t>
  </si>
  <si>
    <t>ｳﾒｻﾞｷ ﾕｳｶ</t>
  </si>
  <si>
    <t>ｵﾀﾞ ﾕｷﾈ</t>
  </si>
  <si>
    <t>ｸﾛﾀﾞ ｱｲｶ</t>
  </si>
  <si>
    <t>ｸﾜﾊﾗ ﾁｶｺ</t>
  </si>
  <si>
    <t>ｺﾆｼ ﾓｴﾉ</t>
  </si>
  <si>
    <t>ｻｴｷ ﾐﾅ</t>
  </si>
  <si>
    <t>ｼｶﾀ ﾕﾒ</t>
  </si>
  <si>
    <t>ｼｼﾄﾞ ｱﾔ</t>
  </si>
  <si>
    <t>ｽｽﾞｷ ﾓﾓｶ</t>
  </si>
  <si>
    <t>ﾀｹﾏｴ ﾅﾘ</t>
  </si>
  <si>
    <t>ﾄｷﾀﾞ ﾘﾎ</t>
  </si>
  <si>
    <t>ﾅｶﾂｼﾞ ｴﾘ</t>
  </si>
  <si>
    <t>ﾅｶﾉ ﾐｵﾅ</t>
  </si>
  <si>
    <t>ﾉﾀﾞ ｱｶﾈ</t>
  </si>
  <si>
    <t>ﾊｶﾏﾀﾞ ﾐｺﾄ</t>
  </si>
  <si>
    <t>ﾋﾒﾉ ﾏﾘﾉ</t>
  </si>
  <si>
    <t>ﾋﾗﾀ ﾐﾜ</t>
  </si>
  <si>
    <t>ﾎｿｶﾜ ﾘﾝ</t>
  </si>
  <si>
    <t>ﾐｸﾎﾞ ﾕﾐｶ</t>
  </si>
  <si>
    <t>ﾑﾗｶﾐ ｱﾕﾐ</t>
  </si>
  <si>
    <t>ﾓﾘｶﾜ ﾅﾎ</t>
  </si>
  <si>
    <t>ﾔｽﾀﾞ ｱｽｶ</t>
  </si>
  <si>
    <t>ﾔﾏﾓﾄ ｻﾔｶ</t>
  </si>
  <si>
    <t>ｲｽﾞﾀﾆ ﾘｺ</t>
  </si>
  <si>
    <t>ｴﾗ ｶﾘﾝ</t>
  </si>
  <si>
    <t>ﾓﾘﾀ ｱﾔ</t>
  </si>
  <si>
    <t>ﾓﾄﾔﾏ ｶﾘﾝ</t>
  </si>
  <si>
    <t>ｾｷﾓﾄ ｱｶﾘ</t>
  </si>
  <si>
    <t>ﾋﾉ ｲｽﾞ</t>
  </si>
  <si>
    <t>ｱｲﾀﾞ ﾊﾅ</t>
  </si>
  <si>
    <t>ｱﾗｷ ｼﾎ</t>
  </si>
  <si>
    <t>ｳｴｼﾝ ｱﾔﾘ</t>
  </si>
  <si>
    <t>ｵｶﾍﾞ ﾚﾐ</t>
  </si>
  <si>
    <t>ｶﾂﾉ ﾐﾗｲ</t>
  </si>
  <si>
    <t>ｽｷﾞｳﾗ ﾏﾔ</t>
  </si>
  <si>
    <t>ｽﾄﾞ ﾕｳﾎ</t>
  </si>
  <si>
    <t>ﾀｶｲ ﾏｲ</t>
  </si>
  <si>
    <t>ﾄﾞｲ ﾕｳｶ</t>
  </si>
  <si>
    <t>ﾄﾞｳﾜｷ ﾕｳｶ</t>
  </si>
  <si>
    <t>ﾉﾉｸﾞﾁ ｱｷ</t>
  </si>
  <si>
    <t>ﾌｼﾞｲ ｻｴ</t>
  </si>
  <si>
    <t>ﾐﾔｹ ｱｷﾎ</t>
  </si>
  <si>
    <t>ﾔﾏﾓﾄ ﾅﾂｷ</t>
  </si>
  <si>
    <t>ﾔﾏﾓﾄ ﾅﾐ</t>
  </si>
  <si>
    <t>ﾀｹﾊﾞﾔｼ ｱｲ</t>
  </si>
  <si>
    <t>ﾏﾙﾔﾏ ﾋﾄﾐ</t>
  </si>
  <si>
    <t>ﾀﾅｶ ｶﾎ</t>
  </si>
  <si>
    <t>ﾏｽｲ ﾁｴ</t>
  </si>
  <si>
    <t>ｵｵﾀﾆ ﾕｳｶ</t>
  </si>
  <si>
    <t>ｳｴﾀ ﾏﾕ</t>
  </si>
  <si>
    <t>ﾐｷﾞﾀ ﾕﾅ</t>
  </si>
  <si>
    <t>ﾋｶﾞｼﾔﾏ ﾏﾕｺ</t>
  </si>
  <si>
    <t>ｺﾀｹ ｱﾕﾐ</t>
  </si>
  <si>
    <t>ｽｴｲｼ ｱｲﾘ</t>
  </si>
  <si>
    <t>ﾔｵ ｶﾅﾐ</t>
  </si>
  <si>
    <t>ﾉﾏ ｶｴﾃﾞ</t>
  </si>
  <si>
    <t>ﾏﾂﾑﾗ ｶﾋﾛ</t>
  </si>
  <si>
    <t>ｲﾁﾊﾗ ｺﾄﾉ</t>
  </si>
  <si>
    <t>ﾉｼ ﾕｳｷ</t>
  </si>
  <si>
    <t>ｲﾉｳｴ ﾐｷ</t>
  </si>
  <si>
    <t>ｱﾏｺ ﾚｲﾅ</t>
  </si>
  <si>
    <t>ｳｵﾐ ｱﾝﾅ</t>
  </si>
  <si>
    <t>ｳﾒﾓﾄ ｱﾔｶ</t>
  </si>
  <si>
    <t>ｿｶﾞﾒ ﾐｷ</t>
  </si>
  <si>
    <t>ﾅｶﾑﾗ ﾏﾘｶ</t>
  </si>
  <si>
    <t>ﾆｲﾔﾏ ﾕｶ</t>
  </si>
  <si>
    <t>ﾋﾛﾓﾄ ﾐﾎｼ</t>
  </si>
  <si>
    <t>ﾏﾂﾓﾄ ﾐﾜ</t>
  </si>
  <si>
    <t>ｺﾝﾄﾞｳ ｱﾝｼﾞ</t>
  </si>
  <si>
    <t>ｺﾋｶﾞｼ ﾕｲ</t>
  </si>
  <si>
    <t>ﾐﾁｼﾀ ｻｷ</t>
  </si>
  <si>
    <t>ﾌｼﾞﾜﾗ ｱｽｶ</t>
  </si>
  <si>
    <t>ﾐﾑﾗ ﾒﾊﾞｴ</t>
  </si>
  <si>
    <t>ｶﾝﾀﾞ ﾋﾋﾞｷ</t>
  </si>
  <si>
    <t>ｵｵﾀ ｱﾕ</t>
  </si>
  <si>
    <t>ｻｲﾄｳ ﾊﾙｶ</t>
  </si>
  <si>
    <t>ﾏﾂﾅｶﾞ ｱｵｲ</t>
  </si>
  <si>
    <t>ﾖｼｷ ｻｸﾗ</t>
  </si>
  <si>
    <t>ﾅｶﾉ ﾋﾅｺ</t>
  </si>
  <si>
    <t>ｱﾀﾞﾁ ｷｮｳｶ</t>
  </si>
  <si>
    <t>ﾜﾀｶﾞﾜ ﾖﾘｶ</t>
  </si>
  <si>
    <t>ﾋﾗﾔﾏ ﾊﾙﾅ</t>
  </si>
  <si>
    <t>ﾀｹﾑﾗ ｱｶﾘ</t>
  </si>
  <si>
    <t>ﾋﾀﾞｶ ﾐｽﾞｷ</t>
  </si>
  <si>
    <t>ｶｲ ｱｻｶ</t>
  </si>
  <si>
    <t>ﾉｸﾞﾁ ﾋｶﾘ</t>
  </si>
  <si>
    <t>ﾐﾔｻﾞｷ ｱﾝﾅ</t>
  </si>
  <si>
    <t>ﾌｸﾀﾞ ﾅﾂｷ</t>
  </si>
  <si>
    <t>ﾐﾔｻﾞｷ ｶﾅ</t>
  </si>
  <si>
    <t>ｿﾉﾀﾞ ﾅｵﾘ</t>
  </si>
  <si>
    <t>ｲﾜｸﾗ ﾐﾊﾙ</t>
  </si>
  <si>
    <t>ﾅｶﾉ ﾕｶﾘ</t>
  </si>
  <si>
    <t>ｵｷﾞﾉ ｷｮｳｺ</t>
  </si>
  <si>
    <t>ｻﾁｮｳ ｱﾔ</t>
  </si>
  <si>
    <t>ﾀﾃﾍﾞ ﾐﾂﾞｷ</t>
  </si>
  <si>
    <t>ﾅｶﾀﾆ ｻﾔｶ</t>
  </si>
  <si>
    <t>ﾖﾌﾈ ﾕｶ</t>
  </si>
  <si>
    <t>ﾏﾂｵｶ ｶｽﾐ</t>
  </si>
  <si>
    <t>ﾌｼﾞﾊﾞﾔｼ ﾕｷ</t>
  </si>
  <si>
    <t>ﾆｼﾀﾞ ｱｶﾘ</t>
  </si>
  <si>
    <t>ﾉﾀﾞ ﾅﾂｷ</t>
  </si>
  <si>
    <t>ｼﾗｲ ﾏｷ</t>
  </si>
  <si>
    <t>ﾋﾗﾀ ﾐｷｺ</t>
  </si>
  <si>
    <t>ｹﾞﾝﾀﾞｲ ﾕｶ</t>
  </si>
  <si>
    <t>ﾔﾏﾅｶ ﾐﾔﾋﾞ</t>
  </si>
  <si>
    <t>ﾖｼﾀﾞ ﾎﾉｶ</t>
  </si>
  <si>
    <t>ｵﾓｶﾜ ｶﾎ</t>
  </si>
  <si>
    <t>ｶﾜｸﾞﾁ ｱｲｶ</t>
  </si>
  <si>
    <t>ｺﾔﾏ ｻｷ</t>
  </si>
  <si>
    <t>ｼﾛ ﾎｶﾞﾗｶ</t>
  </si>
  <si>
    <t>ｽｷﾞﾀﾆ ﾋﾅｺ</t>
  </si>
  <si>
    <t>ﾀｼﾛ ｱﾔｶ</t>
  </si>
  <si>
    <t>ﾆｼｼﾞﾏ ｷｷｮｳ</t>
  </si>
  <si>
    <t>ﾋﾖｼ ﾚｲﾅ</t>
  </si>
  <si>
    <t>ﾌｼﾞﾀ ｻﾕﾘ</t>
  </si>
  <si>
    <t>ﾎｼﾉ ｶｴﾃﾞ</t>
  </si>
  <si>
    <t>ｳﾁﾀﾞ ｼｵﾘ</t>
  </si>
  <si>
    <t>ﾀｶﾓﾄ ｻｷ</t>
  </si>
  <si>
    <t>ﾄｸﾀﾞ ﾏﾄﾞｶ</t>
  </si>
  <si>
    <t>ﾄﾝﾍﾞ ﾊﾂﾞｷ</t>
  </si>
  <si>
    <t>ﾋﾗｻﾜ ｱｶﾘ</t>
  </si>
  <si>
    <t>ﾑﾗｲ ﾓｴ</t>
  </si>
  <si>
    <t>ﾑﾗｶﾐ ｱｽｶ</t>
  </si>
  <si>
    <t>ﾔﾏﾓﾄ ﾚｲﾅ</t>
  </si>
  <si>
    <t>ｶﾜﾊﾗﾀﾞ ﾓｴ</t>
  </si>
  <si>
    <t>ｼﾓﾉ ｻｷ</t>
  </si>
  <si>
    <t>ｷﾀｻﾞﾜ ﾁｻ</t>
  </si>
  <si>
    <t>ｵｶﾓﾄ ﾘｶ</t>
  </si>
  <si>
    <t>ｻｶｲﾀﾞﾆ ﾕｲﾅ</t>
  </si>
  <si>
    <t>ﾊﾗﾀﾞ ｶﾉﾝ</t>
  </si>
  <si>
    <t>ｷｼ ｶﾉｺ</t>
  </si>
  <si>
    <t>ｵｶﾀﾞ ﾏﾎ</t>
  </si>
  <si>
    <t>ﾅｶﾑﾗ ﾌｳｶ</t>
  </si>
  <si>
    <t>ﾏｴﾀﾞ ﾊﾙｶ</t>
  </si>
  <si>
    <t>ﾔｽﾀﾞ ﾅﾂﾐ</t>
  </si>
  <si>
    <t>ﾋﾛｶﾜ ﾁｶ</t>
  </si>
  <si>
    <t>ｳｴｼﾏ ﾎﾉｶ</t>
  </si>
  <si>
    <t>ｽｴﾅｶﾞ ｱｵｲ</t>
  </si>
  <si>
    <t>ﾑｶｲ ﾐｻｷ</t>
  </si>
  <si>
    <t>ﾋﾗﾀ ﾕｶ</t>
  </si>
  <si>
    <t>ｽｶﾞﾊﾗ ｱﾔﾉ</t>
  </si>
  <si>
    <t>ﾀｶｵｶ ﾏﾅｶ</t>
  </si>
  <si>
    <t>ﾐｻｶ ｶｽﾞｷ</t>
  </si>
  <si>
    <t>ﾀｹﾍﾞ ｺﾉﾐ</t>
  </si>
  <si>
    <t>ｷﾑﾗ ﾚﾐ</t>
  </si>
  <si>
    <t>ﾂﾉﾀﾞ ﾅﾅｶ</t>
  </si>
  <si>
    <t>ﾆｼﾑﾗ ﾐﾎ</t>
  </si>
  <si>
    <t>ﾂﾙﾀ ﾋﾄﾐ</t>
  </si>
  <si>
    <t>ｼﾏｶﾜ ｻﾔｺ</t>
  </si>
  <si>
    <t>ﾔｽﾀﾞ ﾕﾐ</t>
  </si>
  <si>
    <t>ﾏﾄﾊﾞ ｱﾔｶ</t>
  </si>
  <si>
    <t>ﾄﾄﾞｺﾛ ﾁｻ</t>
  </si>
  <si>
    <t>ｵｵﾂｶ ﾕｲｶ</t>
  </si>
  <si>
    <t>ｶﾜﾑﾗ ｶｴﾃﾞ</t>
  </si>
  <si>
    <t>ｸﾗﾓﾄ ｽﾐﾚ</t>
  </si>
  <si>
    <t>ｺﾚｻﾜ ﾏﾘﾉ</t>
  </si>
  <si>
    <t>ﾀﾅﾍﾞ ﾚﾝﾅ</t>
  </si>
  <si>
    <t>ﾔﾊﾞｼ ﾒｸﾞﾐ</t>
  </si>
  <si>
    <t>ｵｷﾑﾗ ﾐｶ</t>
  </si>
  <si>
    <t>ｳｴﾉ ﾏﾘｺ</t>
  </si>
  <si>
    <t>ｺｴﾀﾞ ﾐﾓﾘ</t>
  </si>
  <si>
    <t>ﾔﾏｻﾞｷ ﾕﾒﾉ</t>
  </si>
  <si>
    <t>ﾔﾏｼﾀ ﾓﾓｶ</t>
  </si>
  <si>
    <t>ﾖｼﾀﾞ ﾅﾅ</t>
  </si>
  <si>
    <t>ﾓﾘﾀ ﾏｲ</t>
  </si>
  <si>
    <t>ｱｵﾏﾂ ﾏﾅ</t>
  </si>
  <si>
    <t>ｲﾀﾞ ﾏﾘｺ</t>
  </si>
  <si>
    <t>ｵｶﾓﾄ ｶﾅｴ</t>
  </si>
  <si>
    <t>ｶｷｳﾁ ｳﾗﾗ</t>
  </si>
  <si>
    <t>ｼﾊﾞﾓﾄ ｽｽﾞｶ</t>
  </si>
  <si>
    <t>ﾋﾗﾂｶ ﾏﾅ</t>
  </si>
  <si>
    <t>ﾌﾙﾀ ﾐｵ</t>
  </si>
  <si>
    <t>ｼﾊﾞﾀ ｷﾖｺ</t>
  </si>
  <si>
    <t>ｷﾀｶｾﾞ ﾊﾙﾅ</t>
  </si>
  <si>
    <t>ｻｶﾞﾔﾏ ﾘｻ</t>
  </si>
  <si>
    <t>ｽｽﾞｷ ﾘｻｺ</t>
  </si>
  <si>
    <t>ﾔﾏｼﾀ ﾐｶｺ</t>
  </si>
  <si>
    <t>ﾀｶﾊｼ ﾐﾉﾘ</t>
  </si>
  <si>
    <t>ﾆｼｵｶ ｶｴ</t>
  </si>
  <si>
    <t>ﾊﾔｼ ﾁｱｷ</t>
  </si>
  <si>
    <t>ﾔﾏﾓﾄ ﾐﾚｲﾅ</t>
  </si>
  <si>
    <t>ﾀﾁ ﾓﾓｺ</t>
  </si>
  <si>
    <t>ﾀﾅｶ ﾕｶ</t>
  </si>
  <si>
    <t>ﾀﾅｶ ﾘﾅ</t>
  </si>
  <si>
    <t>ｵｵﾇﾏ ﾚｲｶ</t>
  </si>
  <si>
    <t>ﾔﾏﾉ ｱｶﾈ</t>
  </si>
  <si>
    <t>ﾏﾂｲ ﾋﾄﾐ</t>
  </si>
  <si>
    <t>ﾄｷﾜ ﾐﾎ</t>
  </si>
  <si>
    <t>ﾋﾂﾞﾒ ﾘｻｺ</t>
  </si>
  <si>
    <t>ﾅｶﾔﾏ ｴﾘ</t>
  </si>
  <si>
    <t>ﾖｼｵｶ ﾕｷ</t>
  </si>
  <si>
    <t>ｱｻｶ ﾚｲ</t>
  </si>
  <si>
    <t>ﾅｶﾑﾗ ﾕﾂﾞｷ</t>
  </si>
  <si>
    <t>ﾆｼｵｶ ﾕｲ</t>
  </si>
  <si>
    <t>ｳｴﾉ ﾕﾒﾎ</t>
  </si>
  <si>
    <t>ﾊﾏﾅｶ ﾕﾘﾅ</t>
  </si>
  <si>
    <t>ﾌﾙﾊｼ ｱﾐ</t>
  </si>
  <si>
    <t>ﾖｼﾀﾆ ﾅｵ</t>
  </si>
  <si>
    <t>ﾀﾀﾞ ﾏﾕ</t>
  </si>
  <si>
    <t>ﾊﾔｼ ｻｷﾎ</t>
  </si>
  <si>
    <t>ﾀｶｷﾞ ｱｵｲ</t>
  </si>
  <si>
    <t>ﾌｼﾞﾑﾗ ｱｷﾅ</t>
  </si>
  <si>
    <t>ﾌｼﾞﾑﾗ ﾊﾙﾅ</t>
  </si>
  <si>
    <t>ﾎｿﾐ ﾖｼﾉ</t>
  </si>
  <si>
    <t>ﾔﾏｻﾞｷ ﾏﾅ</t>
  </si>
  <si>
    <t>ｵｶﾀﾞ ｻﾎ</t>
  </si>
  <si>
    <t>ﾀｶｸﾗ ﾐｵﾝ</t>
  </si>
  <si>
    <t>ﾀｾ ﾄﾓｶ</t>
  </si>
  <si>
    <t>ﾊｼﾓﾄ ﾊﾅｴ</t>
  </si>
  <si>
    <t>ﾔﾉ ﾐｽﾞｷ</t>
  </si>
  <si>
    <t>ｺｶｼﾞ ｼｵﾘ</t>
  </si>
  <si>
    <t>ﾔﾏﾓﾄ ｱｶﾘ</t>
  </si>
  <si>
    <t>ﾅｶｼﾞﾏ ﾘﾅ</t>
  </si>
  <si>
    <t>ｱｻﾉ ﾏﾖ</t>
  </si>
  <si>
    <t>ｵﾀﾞﾊﾗ ｶﾚﾝ</t>
  </si>
  <si>
    <t>ﾀﾐﾔ ﾐﾕｶ</t>
  </si>
  <si>
    <t>ﾐﾅﾐ ｱﾔｶ</t>
  </si>
  <si>
    <t>ｼﾏｻｷ ﾋﾅ</t>
  </si>
  <si>
    <t>ﾆｼｶﾜ ｻﾔｶ</t>
  </si>
  <si>
    <t>ｼﾊﾞﾔﾏ ｻﾔｶ</t>
  </si>
  <si>
    <t>ｶﾐﾅｼ ﾗｲﾑ</t>
  </si>
  <si>
    <t>ｲﾜﾅｶﾞ ﾘｻ</t>
  </si>
  <si>
    <t>ｶﾜｲ ｶﾝﾅ</t>
  </si>
  <si>
    <t>ﾔｽｲ ｱﾔﾅ</t>
  </si>
  <si>
    <t>ﾋﾗﾀ ﾅﾐ</t>
  </si>
  <si>
    <t>ｳｴｽｷﾞ ﾕｳﾅ</t>
  </si>
  <si>
    <t>ｻﾜﾗｷﾞ ｱﾐ</t>
  </si>
  <si>
    <t>ﾅｶﾑﾗ ﾚｲﾅ</t>
  </si>
  <si>
    <t>ﾊﾙｷ ﾏﾐｶ</t>
  </si>
  <si>
    <t>ﾏﾂｵｶ ﾕｳｶ</t>
  </si>
  <si>
    <t>ｱｻﾉ ﾅﾂﾐ</t>
  </si>
  <si>
    <t>ﾌｼﾞﾓﾘ ｶﾝﾅ</t>
  </si>
  <si>
    <t>ﾋﾗﾊﾞﾔｼ ﾏﾘｺ</t>
  </si>
  <si>
    <t>ﾔﾅｷﾞﾔ ﾄﾓﾐ</t>
  </si>
  <si>
    <t>ﾖｺﾊﾀ ｱﾐ</t>
  </si>
  <si>
    <t>ｼﾊﾞﾔﾏ ｱｻﾐ</t>
  </si>
  <si>
    <t>ﾊﾀﾉ ﾙｶ</t>
  </si>
  <si>
    <t>ﾀﾏﾑﾗ ｶｵﾙ</t>
  </si>
  <si>
    <t>ｻｲﾄｳ ｱﾐ</t>
  </si>
  <si>
    <t>ﾉｸﾞﾁ ﾘﾎ</t>
  </si>
  <si>
    <t>ﾖｼﾉ ｼｵﾘ</t>
  </si>
  <si>
    <t>ｸﾜﾊﾗ ｱﾔｺ</t>
  </si>
  <si>
    <t>ﾌﾁﾀﾞ ｱﾝﾅ</t>
  </si>
  <si>
    <t>ﾀﾃｲｼ ﾋﾅ</t>
  </si>
  <si>
    <t>ｶｸﾞﾗｼｮ ﾐｻｷ</t>
  </si>
  <si>
    <t>ｲﾇﾏ ﾖｳ</t>
  </si>
  <si>
    <t>ﾏｴｼﾞﾏ ﾙｶ</t>
  </si>
  <si>
    <t>ﾓｳﾘ ｶﾅﾃﾞ</t>
  </si>
  <si>
    <t>ｳｴﾀﾞ ﾕﾘｺ</t>
  </si>
  <si>
    <t>ﾀｶﾉ ﾕｳｶ</t>
  </si>
  <si>
    <t>ｵｶｻﾞｷ ﾏﾅ</t>
  </si>
  <si>
    <t>ｲﾄｳ ｻｷ</t>
  </si>
  <si>
    <t>ﾅｶﾑﾗ ｾｲｶ</t>
  </si>
  <si>
    <t>ｶﾄｳ ﾊﾙｶ</t>
  </si>
  <si>
    <t>ｲｲﾀﾞ ﾕﾂﾞｷ</t>
  </si>
  <si>
    <t>ｵｵﾀ ﾘﾅ</t>
  </si>
  <si>
    <t>ｺﾔﾏ ﾜｶﾅ</t>
  </si>
  <si>
    <t>ﾆｼﾏﾂ ﾐｷ</t>
  </si>
  <si>
    <t>ﾐﾉｳﾗ ﾕｳﾅ</t>
  </si>
  <si>
    <t>ｵｸﾞﾗ ﾐｳ</t>
  </si>
  <si>
    <t>ﾀﾅｶ ﾙﾐ</t>
  </si>
  <si>
    <t>ﾆｼﾃﾞ ﾕｽﾞ</t>
  </si>
  <si>
    <t>ﾊｾｶﾞﾜ ﾅﾂﾐ</t>
  </si>
  <si>
    <t>ﾎｿｴ ﾐｸ</t>
  </si>
  <si>
    <t>ｿｶﾞ ﾐﾁｴ</t>
  </si>
  <si>
    <t>ｵｶﾀﾞ ｼｴﾘ</t>
  </si>
  <si>
    <t>ｲﾏﾑﾗ ﾐｶ</t>
  </si>
  <si>
    <t>ﾌｼﾞﾀ ｼｵﾘ</t>
  </si>
  <si>
    <t>ｵｵﾂｶ ﾒｸﾞﾐ</t>
  </si>
  <si>
    <t>ｶﾅﾔﾏ ｽｽﾞｶ</t>
  </si>
  <si>
    <t>ｱﾍﾞ ｻｷﾖ</t>
  </si>
  <si>
    <t>ﾏｻｵｶ ｱﾐ</t>
  </si>
  <si>
    <t>ｵｵﾂｷ ﾏｻｺ</t>
  </si>
  <si>
    <t>ｴﾘｭｳ ｽｽﾞｶ</t>
  </si>
  <si>
    <t>ｶｷｻﾞｷ ﾘｵ</t>
  </si>
  <si>
    <t>ｵｵｻｶ ﾕﾘｺ</t>
  </si>
  <si>
    <t>ｵｶﾉ ｻｷ</t>
  </si>
  <si>
    <t>ｷﾑﾗ ﾅﾂﾐ</t>
  </si>
  <si>
    <t>ﾔﾏﾀﾞ ｻﾜｺ</t>
  </si>
  <si>
    <t>ｶﾜﾆｼ ﾓﾓ</t>
  </si>
  <si>
    <t>ｶﾐﾀﾆ ｼｵﾘ</t>
  </si>
  <si>
    <t>ｶﾜﾀ ｱﾔｶ</t>
  </si>
  <si>
    <t>ｶﾐｿﾞﾉ ﾒｲｺ</t>
  </si>
  <si>
    <t>ｼｮｳｼﾞ ﾐｻｷ</t>
  </si>
  <si>
    <t>ﾏﾂﾅｼ ﾘｻｺ</t>
  </si>
  <si>
    <t>ﾆｼｼﾊﾞ ﾐｸ</t>
  </si>
  <si>
    <t>ﾔｽﾑﾗ ｱﾐ</t>
  </si>
  <si>
    <t>ｵｼﾞﾏ ｱｶﾈ</t>
  </si>
  <si>
    <t>ｳﾁﾀﾞ ﾕｳｷ</t>
  </si>
  <si>
    <t>ｵｸｻﾞﾜ ﾙｳｼﾞｭ</t>
  </si>
  <si>
    <t>ｾｷﾆｼ ｶｵﾙ</t>
  </si>
  <si>
    <t>ﾀﾅｶ ｱﾐ</t>
  </si>
  <si>
    <t>ﾅｶｼﾞﾏ ﾐﾎ</t>
  </si>
  <si>
    <t>ﾆｼﾏｴ ﾐｸ</t>
  </si>
  <si>
    <t>ﾋﾗｵ ﾊﾙｶ</t>
  </si>
  <si>
    <t>ﾌｸｵｶ ﾁｻ</t>
  </si>
  <si>
    <t>ﾎﾘｳﾁ ﾏﾕ</t>
  </si>
  <si>
    <t>ﾊｯﾄﾘ ﾕｳﾎ</t>
  </si>
  <si>
    <t>ﾏﾙﾔﾏ ｱｶﾘ</t>
  </si>
  <si>
    <t>ﾆﾉﾐﾔ ｺｺﾛ</t>
  </si>
  <si>
    <t>ﾅｶｻｷ ﾏｵ</t>
  </si>
  <si>
    <t>ﾊﾔｶﾜ ﾕｶ</t>
  </si>
  <si>
    <t>ｼﾏﾓﾄ ｽｽﾞｶ</t>
  </si>
  <si>
    <t>ｳﾁﾀﾞ ｸﾙﾐ</t>
  </si>
  <si>
    <t>ｷﾑﾗ ｱﾘｻ</t>
  </si>
  <si>
    <t>ｺｲﾜ ﾕｳﾘ</t>
  </si>
  <si>
    <t>ｻｲﾄｳ ﾘｻ</t>
  </si>
  <si>
    <t>ｾｶﾞｲ ｱﾔｶ</t>
  </si>
  <si>
    <t>ﾅｶﾁ ｱｽｶ</t>
  </si>
  <si>
    <t>ﾈﾂﾞ ｱｽｶ</t>
  </si>
  <si>
    <t>ﾌｼﾞﾔﾏ ｶﾘﾝ</t>
  </si>
  <si>
    <t>ﾀｶｽ ｱｶﾘ</t>
  </si>
  <si>
    <t>ﾐﾅﾐﾉ ﾕﾒ</t>
  </si>
  <si>
    <t>ｵｶ ﾅﾂﾐ</t>
  </si>
  <si>
    <t>ｳﾀﾞｶﾞﾜ ﾘﾅ</t>
  </si>
  <si>
    <t>ﾀｶﾀﾆ ｱｲﾅ</t>
  </si>
  <si>
    <t>ﾀﾑﾗ ｻｷ</t>
  </si>
  <si>
    <t>ｽｷﾞﾑﾗ ﾅﾐ</t>
  </si>
  <si>
    <t>ﾀﾆｶﾞﾜ ﾏﾅﾐ</t>
  </si>
  <si>
    <t>ｵｶﾓﾄ ﾅﾅﾖ</t>
  </si>
  <si>
    <t>ﾀｹｳﾁ ﾕｳｶ</t>
  </si>
  <si>
    <t>ﾊｼﾓﾄ ﾊﾙｶ</t>
  </si>
  <si>
    <t>ﾄﾀﾞ ｱｶﾈ</t>
  </si>
  <si>
    <t>ｶﾜﾏﾀ ﾅﾅｺ</t>
  </si>
  <si>
    <t>ｶﾄｳ ｼﾎｶ</t>
  </si>
  <si>
    <t>ﾄﾞｲ ｷｮｳｺ</t>
  </si>
  <si>
    <t>ﾋｸﾞﾁ ｱﾔｶ</t>
  </si>
  <si>
    <t>ﾑﾛﾌｼ ｶﾉﾝ</t>
  </si>
  <si>
    <t>ﾌｼﾞﾀ ﾚﾅ</t>
  </si>
  <si>
    <t>ｵｸﾔﾏ ｻﾎ</t>
  </si>
  <si>
    <t>ﾊｾﾍﾞ ﾌﾐ</t>
  </si>
  <si>
    <t>ｷﾑﾗ ｻｷ</t>
  </si>
  <si>
    <t>ﾅｶﾞﾉ ﾅﾂｺ</t>
  </si>
  <si>
    <t>ﾌｼﾞｻﾜ ﾕｶ</t>
  </si>
  <si>
    <t>ｵｸﾃﾞ ﾋﾅ</t>
  </si>
  <si>
    <t>ﾎｺﾉﾊﾗ ﾀﾂｷ</t>
  </si>
  <si>
    <t>ｵｵﾊﾗ ｱﾔｶ</t>
  </si>
  <si>
    <t>ﾔﾏﾓﾄ ｱｽｶ</t>
  </si>
  <si>
    <t>ｻﾜﾔﾏ ｶﾖ</t>
  </si>
  <si>
    <t>ﾅｶﾞｲ ﾁｻﾄ</t>
  </si>
  <si>
    <t>ﾄｳｹﾞ ﾓｴｶ</t>
  </si>
  <si>
    <t>ｵｼﾛ ﾏﾅ</t>
  </si>
  <si>
    <t>ﾅｶﾞﾔﾏ ﾕﾒ</t>
  </si>
  <si>
    <t>ﾅｶﾞﾊﾏ ﾕﾐｶ</t>
  </si>
  <si>
    <t>ｶﾀｵｶ ﾋﾃﾞﾐ</t>
  </si>
  <si>
    <t>ｵｸﾑﾗ ｽﾐｶ</t>
  </si>
  <si>
    <t>ﾓﾘ ﾕﾒｶ</t>
  </si>
  <si>
    <t>ｼﾑﾗ ﾉﾉｶ</t>
  </si>
  <si>
    <t>ﾅｶｻﾞﾜ ﾘﾝｺﾞ</t>
  </si>
  <si>
    <t>ﾐﾔﾅｶﾞ ﾐﾕ</t>
  </si>
  <si>
    <t>ｼﾛﾀﾆ ｻｸﾗｺ</t>
  </si>
  <si>
    <t>ｲﾅﾀﾞ ｱﾔﾐ</t>
  </si>
  <si>
    <t>ﾐｻｷ ｱﾔｶ</t>
  </si>
  <si>
    <t>ﾌｸﾊﾗ ﾐﾕｷ</t>
  </si>
  <si>
    <t>ｱﾜﾔ ﾏｲ</t>
  </si>
  <si>
    <t>ｻｶｲ ｱｲﾘ</t>
  </si>
  <si>
    <t>ﾌｼﾞﾓﾄ ｶﾅ</t>
  </si>
  <si>
    <t>ｿﾒｶﾜ ﾏｲ</t>
  </si>
  <si>
    <t>ｼﾓ ﾕｲｶ</t>
  </si>
  <si>
    <t>ﾅｲﾄｳ ｱﾐ</t>
  </si>
  <si>
    <t>ｺﾔﾏ ｼﾞｭﾘ</t>
  </si>
  <si>
    <t>ﾆｼﾑﾗ ｼｵﾘ</t>
  </si>
  <si>
    <t>ｲｼｲ ﾅﾅｺ</t>
  </si>
  <si>
    <t>四天王寺大</t>
  </si>
  <si>
    <t>奈良県立医科大</t>
  </si>
  <si>
    <t>奈良学園大</t>
  </si>
  <si>
    <t>ｵﾘｭｳ ﾀｲｷ</t>
  </si>
  <si>
    <t>ｸｽﾀﾞ ﾀｶﾕｷ</t>
  </si>
  <si>
    <t>ｽﾀﾞ ﾏｻｷ</t>
  </si>
  <si>
    <t>ﾏﾅﾍﾞ ﾕｳｷ</t>
  </si>
  <si>
    <t>ﾆｼ ﾊﾔﾄ</t>
  </si>
  <si>
    <t>ﾋﾛｶﾈ ｺｳｼﾞﾛｳ</t>
  </si>
  <si>
    <t>登録番号</t>
    <rPh sb="0" eb="2">
      <t>トウロク</t>
    </rPh>
    <rPh sb="2" eb="4">
      <t>バンゴウ</t>
    </rPh>
    <phoneticPr fontId="3"/>
  </si>
  <si>
    <t>ｶﾅ</t>
    <phoneticPr fontId="3"/>
  </si>
  <si>
    <t>大学</t>
    <rPh sb="0" eb="2">
      <t>ダイガク</t>
    </rPh>
    <phoneticPr fontId="3"/>
  </si>
  <si>
    <t>陸協コード</t>
    <rPh sb="0" eb="2">
      <t>リクキョウ</t>
    </rPh>
    <phoneticPr fontId="3"/>
  </si>
  <si>
    <t>所属コード</t>
    <rPh sb="0" eb="2">
      <t>ショゾク</t>
    </rPh>
    <phoneticPr fontId="3"/>
  </si>
  <si>
    <t>学年</t>
    <rPh sb="0" eb="2">
      <t>ガクネン</t>
    </rPh>
    <phoneticPr fontId="3"/>
  </si>
  <si>
    <t>DB</t>
    <phoneticPr fontId="3"/>
  </si>
  <si>
    <t>関西学院大学</t>
  </si>
  <si>
    <t>00200</t>
  </si>
  <si>
    <t>00300</t>
  </si>
  <si>
    <t>100000003</t>
  </si>
  <si>
    <t>00500</t>
  </si>
  <si>
    <t>100000004</t>
  </si>
  <si>
    <t>00600</t>
  </si>
  <si>
    <t>100000005</t>
  </si>
  <si>
    <t>00800</t>
  </si>
  <si>
    <t>100000006</t>
  </si>
  <si>
    <t>01100</t>
  </si>
  <si>
    <t>100000007</t>
  </si>
  <si>
    <t>01200</t>
  </si>
  <si>
    <t>100000008</t>
  </si>
  <si>
    <t>03400</t>
  </si>
  <si>
    <t>100000009</t>
  </si>
  <si>
    <t>03700</t>
  </si>
  <si>
    <t>100000010</t>
  </si>
  <si>
    <t>100000011</t>
  </si>
  <si>
    <t>走高跳</t>
    <rPh sb="0" eb="3">
      <t>ハシリタカトビ</t>
    </rPh>
    <phoneticPr fontId="15"/>
  </si>
  <si>
    <t>07100</t>
  </si>
  <si>
    <t>100000012</t>
  </si>
  <si>
    <t>棒高跳</t>
    <rPh sb="0" eb="3">
      <t>ボウタカト</t>
    </rPh>
    <phoneticPr fontId="15"/>
  </si>
  <si>
    <t>07200</t>
  </si>
  <si>
    <t>100000013</t>
  </si>
  <si>
    <t>走幅跳</t>
    <rPh sb="0" eb="3">
      <t>ハシリハバトビ</t>
    </rPh>
    <phoneticPr fontId="15"/>
  </si>
  <si>
    <t>07300</t>
  </si>
  <si>
    <t>100000014</t>
  </si>
  <si>
    <t>三段跳</t>
    <rPh sb="0" eb="3">
      <t>サンダント</t>
    </rPh>
    <phoneticPr fontId="15"/>
  </si>
  <si>
    <t>07400</t>
  </si>
  <si>
    <t>100000015</t>
  </si>
  <si>
    <t>砲丸投</t>
    <rPh sb="0" eb="3">
      <t>ホウガンナ</t>
    </rPh>
    <phoneticPr fontId="15"/>
  </si>
  <si>
    <t>08100</t>
  </si>
  <si>
    <t>100000016</t>
  </si>
  <si>
    <t>円盤投</t>
    <rPh sb="0" eb="3">
      <t>エンバンナゲ</t>
    </rPh>
    <phoneticPr fontId="15"/>
  </si>
  <si>
    <t>08600</t>
  </si>
  <si>
    <t>100000017</t>
  </si>
  <si>
    <t>ハンマー投</t>
    <rPh sb="4" eb="5">
      <t>ナ</t>
    </rPh>
    <phoneticPr fontId="15"/>
  </si>
  <si>
    <t>08900</t>
  </si>
  <si>
    <t>100000018</t>
  </si>
  <si>
    <t>やり投</t>
    <rPh sb="2" eb="3">
      <t>ナ</t>
    </rPh>
    <phoneticPr fontId="15"/>
  </si>
  <si>
    <t>09200</t>
  </si>
  <si>
    <t>100000019</t>
  </si>
  <si>
    <t>100000020</t>
  </si>
  <si>
    <t>100000021</t>
  </si>
  <si>
    <t>松本　光司</t>
  </si>
  <si>
    <t>100000022</t>
  </si>
  <si>
    <t>100000023</t>
  </si>
  <si>
    <t>100000024</t>
  </si>
  <si>
    <t>100000025</t>
  </si>
  <si>
    <t>100000026</t>
  </si>
  <si>
    <t>100000027</t>
  </si>
  <si>
    <t>100000028</t>
  </si>
  <si>
    <t>100000029</t>
  </si>
  <si>
    <t>和仁　崇浩</t>
  </si>
  <si>
    <t>100000030</t>
  </si>
  <si>
    <t>花村　拓人</t>
  </si>
  <si>
    <t>100000031</t>
  </si>
  <si>
    <t>福井　智幸</t>
  </si>
  <si>
    <t>100000032</t>
  </si>
  <si>
    <t>広野　翔大</t>
  </si>
  <si>
    <t>100000033</t>
  </si>
  <si>
    <t>武林　仁</t>
  </si>
  <si>
    <t>100000034</t>
  </si>
  <si>
    <t>亀山　裕二</t>
  </si>
  <si>
    <t>100000035</t>
  </si>
  <si>
    <t>小川　太郎</t>
  </si>
  <si>
    <t>100000036</t>
  </si>
  <si>
    <t>大久保　圭介</t>
  </si>
  <si>
    <t>100000037</t>
  </si>
  <si>
    <t>伊里　洋海</t>
  </si>
  <si>
    <t>100000038</t>
  </si>
  <si>
    <t>足達　一馬</t>
  </si>
  <si>
    <t>100000039</t>
  </si>
  <si>
    <t>石井　優樹</t>
  </si>
  <si>
    <t>100000040</t>
  </si>
  <si>
    <t>石田　太成</t>
  </si>
  <si>
    <t>100000041</t>
  </si>
  <si>
    <t>川島　貴哉</t>
  </si>
  <si>
    <t>100000042</t>
  </si>
  <si>
    <t>櫛田　昇吾</t>
  </si>
  <si>
    <t>100000043</t>
  </si>
  <si>
    <t>中谷　一平</t>
  </si>
  <si>
    <t>100000044</t>
  </si>
  <si>
    <t>藤井　大輔</t>
  </si>
  <si>
    <t>100000045</t>
  </si>
  <si>
    <t>松岡　義基</t>
  </si>
  <si>
    <t>100000046</t>
  </si>
  <si>
    <t>水野　健太朗</t>
  </si>
  <si>
    <t>100000047</t>
  </si>
  <si>
    <t>杉原　隆太</t>
  </si>
  <si>
    <t>100000048</t>
  </si>
  <si>
    <t>才藤　魁</t>
  </si>
  <si>
    <t>100000049</t>
  </si>
  <si>
    <t>前田　康介</t>
  </si>
  <si>
    <t>100000050</t>
  </si>
  <si>
    <t>岡本　壮太</t>
  </si>
  <si>
    <t>100000051</t>
  </si>
  <si>
    <t>佐竹　章</t>
  </si>
  <si>
    <t>100000052</t>
  </si>
  <si>
    <t>古賀　幹也</t>
  </si>
  <si>
    <t>100000053</t>
  </si>
  <si>
    <t>村上　一誠</t>
  </si>
  <si>
    <t>100000054</t>
  </si>
  <si>
    <t>内田　悠太</t>
  </si>
  <si>
    <t>100000055</t>
  </si>
  <si>
    <t>大台　元</t>
  </si>
  <si>
    <t>100000056</t>
  </si>
  <si>
    <t>小西　信孝</t>
  </si>
  <si>
    <t>100000057</t>
  </si>
  <si>
    <t>古川　弘基</t>
  </si>
  <si>
    <t>100000058</t>
  </si>
  <si>
    <t>川上　晃史</t>
  </si>
  <si>
    <t>100000059</t>
  </si>
  <si>
    <t>高谷　洋慧</t>
  </si>
  <si>
    <t>100000060</t>
  </si>
  <si>
    <t>富崎　弘郁</t>
  </si>
  <si>
    <t>100000061</t>
  </si>
  <si>
    <t>辻村　卓海</t>
  </si>
  <si>
    <t>100000062</t>
  </si>
  <si>
    <t>石川　歩夢</t>
  </si>
  <si>
    <t>100000063</t>
  </si>
  <si>
    <t>田中　健太</t>
  </si>
  <si>
    <t>100000064</t>
  </si>
  <si>
    <t>佐々木　努</t>
  </si>
  <si>
    <t>100000065</t>
  </si>
  <si>
    <t>塩田　聡希</t>
  </si>
  <si>
    <t>100000066</t>
  </si>
  <si>
    <t>院瀬見　憲</t>
  </si>
  <si>
    <t>100000067</t>
  </si>
  <si>
    <t>戸田　健太郎</t>
  </si>
  <si>
    <t>100000068</t>
  </si>
  <si>
    <t>神原　陸人</t>
  </si>
  <si>
    <t>100000069</t>
  </si>
  <si>
    <t>井田　悠</t>
  </si>
  <si>
    <t>100000070</t>
  </si>
  <si>
    <t>井上　貴明</t>
  </si>
  <si>
    <t>100000071</t>
  </si>
  <si>
    <t>小笠原　大河</t>
  </si>
  <si>
    <t>100000072</t>
  </si>
  <si>
    <t>沖見　史哉</t>
  </si>
  <si>
    <t>100000073</t>
  </si>
  <si>
    <t>小倉　朱右</t>
  </si>
  <si>
    <t>100000074</t>
  </si>
  <si>
    <t>尾崎　望実</t>
  </si>
  <si>
    <t>100000075</t>
  </si>
  <si>
    <t>川田　信</t>
  </si>
  <si>
    <t>100000076</t>
  </si>
  <si>
    <t>河出　壱貫</t>
  </si>
  <si>
    <t>100000077</t>
  </si>
  <si>
    <t>佐々木　達平</t>
  </si>
  <si>
    <t>100000078</t>
  </si>
  <si>
    <t>眞田　剛寛</t>
  </si>
  <si>
    <t>100000079</t>
  </si>
  <si>
    <t>志摩　銀河</t>
  </si>
  <si>
    <t>100000080</t>
  </si>
  <si>
    <t>竹内　優太</t>
  </si>
  <si>
    <t>100000081</t>
  </si>
  <si>
    <t>中澤　峻也</t>
  </si>
  <si>
    <t>100000082</t>
  </si>
  <si>
    <t>中谷　健生</t>
  </si>
  <si>
    <t>100000083</t>
  </si>
  <si>
    <t>100000084</t>
  </si>
  <si>
    <t>西浦　友貴</t>
  </si>
  <si>
    <t>100000085</t>
  </si>
  <si>
    <t>樋口　優人</t>
  </si>
  <si>
    <t>100000086</t>
  </si>
  <si>
    <t>藤本　将丞</t>
  </si>
  <si>
    <t>100000087</t>
  </si>
  <si>
    <t>堀内　奎汰</t>
  </si>
  <si>
    <t>100000088</t>
  </si>
  <si>
    <t>松永　乃樹</t>
  </si>
  <si>
    <t>100000089</t>
  </si>
  <si>
    <t>村田　惇</t>
  </si>
  <si>
    <t>100000090</t>
  </si>
  <si>
    <t>薮田　一志</t>
  </si>
  <si>
    <t>100000091</t>
  </si>
  <si>
    <t>藪野　正大</t>
  </si>
  <si>
    <t>100000092</t>
  </si>
  <si>
    <t>縄稚　璃来</t>
  </si>
  <si>
    <t>100000093</t>
  </si>
  <si>
    <t>廣瀬　直也</t>
  </si>
  <si>
    <t>100000094</t>
  </si>
  <si>
    <t>古木　周作</t>
  </si>
  <si>
    <t>100000095</t>
  </si>
  <si>
    <t>東尾　優斗</t>
  </si>
  <si>
    <t>100000096</t>
  </si>
  <si>
    <t>野嶋　匠彌</t>
  </si>
  <si>
    <t>100000097</t>
  </si>
  <si>
    <t>辻　研人</t>
  </si>
  <si>
    <t>100000098</t>
  </si>
  <si>
    <t>100000099</t>
  </si>
  <si>
    <t>村端　宥人</t>
  </si>
  <si>
    <t>100000100</t>
  </si>
  <si>
    <t>岩崎　飛和</t>
  </si>
  <si>
    <t>100000101</t>
  </si>
  <si>
    <t>細田　一成</t>
  </si>
  <si>
    <t>100000102</t>
  </si>
  <si>
    <t>平野　貴大</t>
  </si>
  <si>
    <t>100000103</t>
  </si>
  <si>
    <t>烏山　恵輔</t>
  </si>
  <si>
    <t>100000104</t>
  </si>
  <si>
    <t>岡本　江琉</t>
  </si>
  <si>
    <t>100000105</t>
  </si>
  <si>
    <t>丘田　龍弥</t>
  </si>
  <si>
    <t>100000106</t>
  </si>
  <si>
    <t>柴山　泰輔</t>
  </si>
  <si>
    <t>100000107</t>
  </si>
  <si>
    <t>馬籠　亮介</t>
  </si>
  <si>
    <t>100000108</t>
  </si>
  <si>
    <t>上村　侑矢</t>
  </si>
  <si>
    <t>100000109</t>
  </si>
  <si>
    <t>北山　伸</t>
  </si>
  <si>
    <t>100000110</t>
  </si>
  <si>
    <t>坂元　祐喜</t>
  </si>
  <si>
    <t>100000111</t>
  </si>
  <si>
    <t>鶴崎　駿斗</t>
  </si>
  <si>
    <t>100000112</t>
  </si>
  <si>
    <t>藤本　浩太郎</t>
  </si>
  <si>
    <t>100000113</t>
  </si>
  <si>
    <t>100000114</t>
  </si>
  <si>
    <t>國枝　温樹</t>
  </si>
  <si>
    <t>100000115</t>
  </si>
  <si>
    <t>一ノ宮　健郎</t>
  </si>
  <si>
    <t>100000116</t>
  </si>
  <si>
    <t>山田　翼</t>
  </si>
  <si>
    <t>100000117</t>
  </si>
  <si>
    <t>川上　ヒデル</t>
  </si>
  <si>
    <t>100000118</t>
  </si>
  <si>
    <t>清水　功一朗</t>
  </si>
  <si>
    <t>100000119</t>
  </si>
  <si>
    <t>蓮葉　晴基</t>
  </si>
  <si>
    <t>100000120</t>
  </si>
  <si>
    <t>100000121</t>
  </si>
  <si>
    <t>富家　慈就</t>
  </si>
  <si>
    <t>100000122</t>
  </si>
  <si>
    <t>森本　拓実</t>
  </si>
  <si>
    <t>ﾓﾘﾓﾄ ﾀｸﾐ</t>
  </si>
  <si>
    <t>100000123</t>
  </si>
  <si>
    <t>竹上　侑我</t>
  </si>
  <si>
    <t>ﾀｹｶﾞﾐ ﾕｳｶﾞ</t>
  </si>
  <si>
    <t>100000124</t>
  </si>
  <si>
    <t>森田　凌世</t>
  </si>
  <si>
    <t>ﾓﾘﾀ ﾘｮｳｾｲ</t>
  </si>
  <si>
    <t>100000125</t>
  </si>
  <si>
    <t>鍵本　真啓</t>
  </si>
  <si>
    <t>立命館大学</t>
  </si>
  <si>
    <t>100000126</t>
  </si>
  <si>
    <t>100000127</t>
  </si>
  <si>
    <t>作島　弘起</t>
  </si>
  <si>
    <t>100000128</t>
  </si>
  <si>
    <t>100000129</t>
  </si>
  <si>
    <t>100000130</t>
  </si>
  <si>
    <t>100000131</t>
  </si>
  <si>
    <t>100000132</t>
  </si>
  <si>
    <t>100000133</t>
  </si>
  <si>
    <t>100000134</t>
  </si>
  <si>
    <t>100000135</t>
  </si>
  <si>
    <t>100000136</t>
  </si>
  <si>
    <t>100000137</t>
  </si>
  <si>
    <t>100000138</t>
  </si>
  <si>
    <t>100000139</t>
  </si>
  <si>
    <t>100000140</t>
  </si>
  <si>
    <t>100000141</t>
  </si>
  <si>
    <t>100000142</t>
  </si>
  <si>
    <t>100000143</t>
  </si>
  <si>
    <t>100000144</t>
  </si>
  <si>
    <t>100000145</t>
  </si>
  <si>
    <t>100000146</t>
  </si>
  <si>
    <t>100000147</t>
  </si>
  <si>
    <t>100000148</t>
  </si>
  <si>
    <t>100000149</t>
  </si>
  <si>
    <t>100000150</t>
  </si>
  <si>
    <t>100000151</t>
  </si>
  <si>
    <t>100000152</t>
  </si>
  <si>
    <t>100000153</t>
  </si>
  <si>
    <t>100000154</t>
  </si>
  <si>
    <t>100000155</t>
  </si>
  <si>
    <t>100000156</t>
  </si>
  <si>
    <t>01</t>
  </si>
  <si>
    <t>100000157</t>
  </si>
  <si>
    <t>100000158</t>
  </si>
  <si>
    <t>100000159</t>
  </si>
  <si>
    <t>100000160</t>
  </si>
  <si>
    <t>100000161</t>
  </si>
  <si>
    <t>100000162</t>
  </si>
  <si>
    <t>100000163</t>
  </si>
  <si>
    <t>100000164</t>
  </si>
  <si>
    <t>田村　裕人</t>
  </si>
  <si>
    <t>100000165</t>
  </si>
  <si>
    <t>100000166</t>
  </si>
  <si>
    <t>上村　宗平</t>
  </si>
  <si>
    <t>100000167</t>
  </si>
  <si>
    <t>遠藤　泰司</t>
  </si>
  <si>
    <t>100000168</t>
  </si>
  <si>
    <t>岡崎　一輝</t>
  </si>
  <si>
    <t>100000169</t>
  </si>
  <si>
    <t>小原　吏貴</t>
  </si>
  <si>
    <t>100000170</t>
  </si>
  <si>
    <t>木岡　龍一</t>
  </si>
  <si>
    <t>100000171</t>
  </si>
  <si>
    <t>黒田　拓臣</t>
  </si>
  <si>
    <t>100000172</t>
  </si>
  <si>
    <t>高畑　祐樹</t>
  </si>
  <si>
    <t>100000173</t>
  </si>
  <si>
    <t>中井　拓実</t>
  </si>
  <si>
    <t>100000174</t>
  </si>
  <si>
    <t>100000175</t>
  </si>
  <si>
    <t>藤田　渓太郎</t>
  </si>
  <si>
    <t>100000176</t>
  </si>
  <si>
    <t>藤田　孝介</t>
  </si>
  <si>
    <t>100000177</t>
  </si>
  <si>
    <t>100000178</t>
  </si>
  <si>
    <t>西尾　友佑</t>
  </si>
  <si>
    <t>100000179</t>
  </si>
  <si>
    <t>福島　奈槻</t>
  </si>
  <si>
    <t>100000180</t>
  </si>
  <si>
    <t>100000181</t>
  </si>
  <si>
    <t>和田　廉央</t>
  </si>
  <si>
    <t>100000182</t>
  </si>
  <si>
    <t>田鍋　宏明</t>
  </si>
  <si>
    <t>100000183</t>
  </si>
  <si>
    <t>西野　迅人</t>
  </si>
  <si>
    <t>100000184</t>
  </si>
  <si>
    <t>今井　崇人</t>
  </si>
  <si>
    <t>100000185</t>
  </si>
  <si>
    <t>今川　賢太</t>
  </si>
  <si>
    <t>100000186</t>
  </si>
  <si>
    <t>大村　昂之</t>
  </si>
  <si>
    <t>100000187</t>
  </si>
  <si>
    <t>清田　謙一</t>
  </si>
  <si>
    <t>100000188</t>
  </si>
  <si>
    <t>近藤　俊</t>
  </si>
  <si>
    <t>100000189</t>
  </si>
  <si>
    <t>100000190</t>
  </si>
  <si>
    <t>田中　宏武</t>
  </si>
  <si>
    <t>100000191</t>
  </si>
  <si>
    <t>谷口　祐</t>
  </si>
  <si>
    <t>100000192</t>
  </si>
  <si>
    <t>冨田　大智</t>
  </si>
  <si>
    <t>100000193</t>
  </si>
  <si>
    <t>中西　慧太</t>
  </si>
  <si>
    <t>09</t>
  </si>
  <si>
    <t>100000194</t>
  </si>
  <si>
    <t>畑中　晃</t>
  </si>
  <si>
    <t>100000195</t>
  </si>
  <si>
    <t>平井　佑磨</t>
  </si>
  <si>
    <t>100000196</t>
  </si>
  <si>
    <t>細谷　将志</t>
  </si>
  <si>
    <t>100000197</t>
  </si>
  <si>
    <t>100000198</t>
  </si>
  <si>
    <t>山田　悠人</t>
  </si>
  <si>
    <t>100000199</t>
  </si>
  <si>
    <t>若狭　悠佑</t>
  </si>
  <si>
    <t>100000200</t>
  </si>
  <si>
    <t>池田　雄輝</t>
  </si>
  <si>
    <t>100000201</t>
  </si>
  <si>
    <t>近藤　拓也</t>
  </si>
  <si>
    <t>100000202</t>
  </si>
  <si>
    <t>大西　健介</t>
  </si>
  <si>
    <t>100000203</t>
  </si>
  <si>
    <t>岡田　浩平</t>
  </si>
  <si>
    <t>100000204</t>
  </si>
  <si>
    <t>亀鷹　雄輝</t>
  </si>
  <si>
    <t>100000205</t>
  </si>
  <si>
    <t>四方　悠瑚</t>
  </si>
  <si>
    <t>100000206</t>
  </si>
  <si>
    <t>高田　奨太</t>
  </si>
  <si>
    <t>100000207</t>
  </si>
  <si>
    <t>谷　駿輔</t>
  </si>
  <si>
    <t>100000208</t>
  </si>
  <si>
    <t>100000209</t>
  </si>
  <si>
    <t>本郷　汰樹</t>
  </si>
  <si>
    <t>100000210</t>
  </si>
  <si>
    <t>前川　紘導</t>
  </si>
  <si>
    <t>100000211</t>
  </si>
  <si>
    <t>吉岡　遼人</t>
  </si>
  <si>
    <t>100000212</t>
  </si>
  <si>
    <t>林　紘平</t>
  </si>
  <si>
    <t>100000213</t>
  </si>
  <si>
    <t>後藤　豪</t>
  </si>
  <si>
    <t>100000214</t>
  </si>
  <si>
    <t>佐久間　孝大</t>
  </si>
  <si>
    <t>100000215</t>
  </si>
  <si>
    <t>清水　康生</t>
  </si>
  <si>
    <t>100000216</t>
  </si>
  <si>
    <t>高柳　光希</t>
  </si>
  <si>
    <t>100000217</t>
  </si>
  <si>
    <t>田嶋　佑亮</t>
  </si>
  <si>
    <t>100000218</t>
  </si>
  <si>
    <t>波多　隆成</t>
  </si>
  <si>
    <t>100000219</t>
  </si>
  <si>
    <t>藤村　佳樹</t>
  </si>
  <si>
    <t>100000220</t>
  </si>
  <si>
    <t>松岡　孝佑</t>
  </si>
  <si>
    <t>100000221</t>
  </si>
  <si>
    <t>植田　響輝</t>
  </si>
  <si>
    <t>100000222</t>
  </si>
  <si>
    <t>田中　蒼大</t>
  </si>
  <si>
    <t>100000223</t>
  </si>
  <si>
    <t>疇地　大知</t>
  </si>
  <si>
    <t>100000224</t>
  </si>
  <si>
    <t>石出　創士</t>
  </si>
  <si>
    <t>100000225</t>
  </si>
  <si>
    <t>宮崎　徹也</t>
  </si>
  <si>
    <t>100000226</t>
  </si>
  <si>
    <t>伊丹　優貴</t>
  </si>
  <si>
    <t>100000227</t>
  </si>
  <si>
    <t>内野　崇雅</t>
  </si>
  <si>
    <t>100000228</t>
  </si>
  <si>
    <t>田邉　晃輝</t>
  </si>
  <si>
    <t>100000229</t>
  </si>
  <si>
    <t>貝田　功輝</t>
  </si>
  <si>
    <t>100000230</t>
  </si>
  <si>
    <t>三宅　雄太</t>
  </si>
  <si>
    <t>100000231</t>
  </si>
  <si>
    <t>梶川　颯太</t>
  </si>
  <si>
    <t>100000232</t>
  </si>
  <si>
    <t>安藝　光遥</t>
  </si>
  <si>
    <t>100000233</t>
  </si>
  <si>
    <t>篠原　宏輔</t>
  </si>
  <si>
    <t>100000234</t>
  </si>
  <si>
    <t>徳岡　凌</t>
  </si>
  <si>
    <t>100000235</t>
  </si>
  <si>
    <t>鈴木　雄太</t>
  </si>
  <si>
    <t>100000236</t>
  </si>
  <si>
    <t>高畑　凌太</t>
  </si>
  <si>
    <t>100000237</t>
  </si>
  <si>
    <t>永田　一樹</t>
  </si>
  <si>
    <t>100000238</t>
  </si>
  <si>
    <t>林　海斗</t>
  </si>
  <si>
    <t>100000239</t>
  </si>
  <si>
    <t>東　直輝</t>
  </si>
  <si>
    <t>100000240</t>
  </si>
  <si>
    <t>吉田　弘道</t>
  </si>
  <si>
    <t>100000241</t>
  </si>
  <si>
    <t>田中　煕</t>
  </si>
  <si>
    <t>100000242</t>
  </si>
  <si>
    <t>奥本　隼士</t>
  </si>
  <si>
    <t>100000243</t>
  </si>
  <si>
    <t>赤川　雅直</t>
  </si>
  <si>
    <t>100000244</t>
  </si>
  <si>
    <t>三谷　海里</t>
  </si>
  <si>
    <t>100000245</t>
  </si>
  <si>
    <t>松村　哲平</t>
  </si>
  <si>
    <t>100000246</t>
  </si>
  <si>
    <t>福田　皓規</t>
  </si>
  <si>
    <t>100000247</t>
  </si>
  <si>
    <t>大阪体育大学</t>
  </si>
  <si>
    <t>100000248</t>
  </si>
  <si>
    <t>吉野　健太朗</t>
  </si>
  <si>
    <t>100000249</t>
  </si>
  <si>
    <t>100000250</t>
  </si>
  <si>
    <t>100000251</t>
  </si>
  <si>
    <t>100000252</t>
  </si>
  <si>
    <t>大橋　廉</t>
  </si>
  <si>
    <t>100000253</t>
  </si>
  <si>
    <t>100000254</t>
  </si>
  <si>
    <t>100000255</t>
  </si>
  <si>
    <t>100000256</t>
  </si>
  <si>
    <t>坂本　達哉</t>
  </si>
  <si>
    <t>100000257</t>
  </si>
  <si>
    <t>100000258</t>
  </si>
  <si>
    <t>100000259</t>
  </si>
  <si>
    <t>100000260</t>
  </si>
  <si>
    <t>松本　陸</t>
  </si>
  <si>
    <t>100000261</t>
  </si>
  <si>
    <t>100000262</t>
  </si>
  <si>
    <t>100000263</t>
  </si>
  <si>
    <t>100000264</t>
  </si>
  <si>
    <t>100000265</t>
  </si>
  <si>
    <t>100000266</t>
  </si>
  <si>
    <t>100000267</t>
  </si>
  <si>
    <t>100000268</t>
  </si>
  <si>
    <t>100000269</t>
  </si>
  <si>
    <t>100000270</t>
  </si>
  <si>
    <t>100000271</t>
  </si>
  <si>
    <t>100000272</t>
  </si>
  <si>
    <t>100000273</t>
  </si>
  <si>
    <t>100000274</t>
  </si>
  <si>
    <t>100000275</t>
  </si>
  <si>
    <t>100000276</t>
  </si>
  <si>
    <t>100000277</t>
  </si>
  <si>
    <t>100000278</t>
  </si>
  <si>
    <t>100000279</t>
  </si>
  <si>
    <t>100000280</t>
  </si>
  <si>
    <t>100000281</t>
  </si>
  <si>
    <t>100000282</t>
  </si>
  <si>
    <t>100000283</t>
  </si>
  <si>
    <t>山本　颯汰</t>
  </si>
  <si>
    <t>100000284</t>
  </si>
  <si>
    <t>馬場　爽</t>
  </si>
  <si>
    <t>100000285</t>
  </si>
  <si>
    <t>亀井　綾介</t>
  </si>
  <si>
    <t>100000286</t>
  </si>
  <si>
    <t>大成　将司</t>
  </si>
  <si>
    <t>100000287</t>
  </si>
  <si>
    <t>東條　健人</t>
  </si>
  <si>
    <t>100000288</t>
  </si>
  <si>
    <t>高橋　虹希</t>
  </si>
  <si>
    <t>100000289</t>
  </si>
  <si>
    <t>秦　知希</t>
  </si>
  <si>
    <t>100000290</t>
  </si>
  <si>
    <t>門脇　昭憲</t>
  </si>
  <si>
    <t>100000291</t>
  </si>
  <si>
    <t>八木　佐太治</t>
  </si>
  <si>
    <t>100000292</t>
  </si>
  <si>
    <t>石坂　力成</t>
  </si>
  <si>
    <t>100000293</t>
  </si>
  <si>
    <t>古賀　亮汰</t>
  </si>
  <si>
    <t>100000294</t>
  </si>
  <si>
    <t>豊山　宇宙</t>
  </si>
  <si>
    <t>100000295</t>
  </si>
  <si>
    <t>西口　洋平</t>
  </si>
  <si>
    <t>100000296</t>
  </si>
  <si>
    <t>河邊　凌</t>
  </si>
  <si>
    <t>100000297</t>
  </si>
  <si>
    <t>山本　喬也</t>
  </si>
  <si>
    <t>100000298</t>
  </si>
  <si>
    <t>後藤　優汰</t>
  </si>
  <si>
    <t>100000299</t>
  </si>
  <si>
    <t>渡瀬　友斗</t>
  </si>
  <si>
    <t>100000300</t>
  </si>
  <si>
    <t>竹村　航</t>
  </si>
  <si>
    <t>100000301</t>
  </si>
  <si>
    <t>大江　郁弥</t>
  </si>
  <si>
    <t>100000302</t>
  </si>
  <si>
    <t>鉾木　航</t>
  </si>
  <si>
    <t>100000303</t>
  </si>
  <si>
    <t>田向　仁</t>
  </si>
  <si>
    <t>100000304</t>
  </si>
  <si>
    <t>杉本　亮太</t>
  </si>
  <si>
    <t>100000305</t>
  </si>
  <si>
    <t>山根　佑介</t>
  </si>
  <si>
    <t>100000306</t>
  </si>
  <si>
    <t>小池　譲也</t>
  </si>
  <si>
    <t>100000307</t>
  </si>
  <si>
    <t>川戸　一真</t>
  </si>
  <si>
    <t>100000308</t>
  </si>
  <si>
    <t>藤本　雄飛</t>
  </si>
  <si>
    <t>100000309</t>
  </si>
  <si>
    <t>玉川　百音</t>
  </si>
  <si>
    <t>100000310</t>
  </si>
  <si>
    <t>佐藤　僚洋</t>
  </si>
  <si>
    <t>100000311</t>
  </si>
  <si>
    <t>中川　聖矢</t>
  </si>
  <si>
    <t>100000312</t>
  </si>
  <si>
    <t>朝田　拓臣</t>
  </si>
  <si>
    <t>100000313</t>
  </si>
  <si>
    <t>葉佐　斗輝也</t>
  </si>
  <si>
    <t>100000314</t>
  </si>
  <si>
    <t>石川　諒太</t>
  </si>
  <si>
    <t>100000315</t>
  </si>
  <si>
    <t>美浦　尚行</t>
  </si>
  <si>
    <t>100000316</t>
  </si>
  <si>
    <t>中神　章博</t>
  </si>
  <si>
    <t>100000317</t>
  </si>
  <si>
    <t>木村　幸平</t>
  </si>
  <si>
    <t>100000318</t>
  </si>
  <si>
    <t>能美　海杜</t>
  </si>
  <si>
    <t>100000319</t>
  </si>
  <si>
    <t>前田　慶太郎</t>
  </si>
  <si>
    <t>100000320</t>
  </si>
  <si>
    <t>新宮　僚太</t>
  </si>
  <si>
    <t>100000321</t>
  </si>
  <si>
    <t>赤路　浩樹</t>
  </si>
  <si>
    <t>100000322</t>
  </si>
  <si>
    <t>藤原　来希</t>
  </si>
  <si>
    <t>100000323</t>
  </si>
  <si>
    <t>村田　塁人</t>
  </si>
  <si>
    <t>100000324</t>
  </si>
  <si>
    <t>岡本　拓也</t>
  </si>
  <si>
    <t>100000325</t>
  </si>
  <si>
    <t>寺口　誠人</t>
  </si>
  <si>
    <t>100000326</t>
  </si>
  <si>
    <t>江口　佳寛</t>
  </si>
  <si>
    <t>100000327</t>
  </si>
  <si>
    <t>森山　大地</t>
  </si>
  <si>
    <t>100000328</t>
  </si>
  <si>
    <t>宮野　友輝</t>
  </si>
  <si>
    <t>100000329</t>
  </si>
  <si>
    <t>本田　晃希</t>
  </si>
  <si>
    <t>100000330</t>
  </si>
  <si>
    <t>岡田　大輝</t>
  </si>
  <si>
    <t>100000331</t>
  </si>
  <si>
    <t>竹森　紅介</t>
  </si>
  <si>
    <t>100000332</t>
  </si>
  <si>
    <t>根来　侑真</t>
  </si>
  <si>
    <t>100000333</t>
  </si>
  <si>
    <t>赤尾　太一</t>
  </si>
  <si>
    <t>100000334</t>
  </si>
  <si>
    <t>秋鹿　翔</t>
  </si>
  <si>
    <t>100000335</t>
  </si>
  <si>
    <t>井上　普人</t>
  </si>
  <si>
    <t>100000336</t>
  </si>
  <si>
    <t>笹山　佳暉</t>
  </si>
  <si>
    <t>100000337</t>
  </si>
  <si>
    <t>西森　龍馬</t>
  </si>
  <si>
    <t>100000338</t>
  </si>
  <si>
    <t>平田　丈</t>
  </si>
  <si>
    <t>100000339</t>
  </si>
  <si>
    <t>森　一将</t>
  </si>
  <si>
    <t>100000340</t>
  </si>
  <si>
    <t>横山　聡</t>
  </si>
  <si>
    <t>100000341</t>
  </si>
  <si>
    <t>大坂　祐輝</t>
  </si>
  <si>
    <t>100000342</t>
  </si>
  <si>
    <t>川村　将之</t>
  </si>
  <si>
    <t>100000343</t>
  </si>
  <si>
    <t>江畑　雄平</t>
  </si>
  <si>
    <t>100000344</t>
  </si>
  <si>
    <t>奥山　裕紀</t>
  </si>
  <si>
    <t>100000345</t>
  </si>
  <si>
    <t>久保　源太</t>
  </si>
  <si>
    <t>100000346</t>
  </si>
  <si>
    <t>上鍵　政隆</t>
  </si>
  <si>
    <t>100000347</t>
  </si>
  <si>
    <t>炭村　怜</t>
  </si>
  <si>
    <t>100000348</t>
  </si>
  <si>
    <t>山田　皓生</t>
  </si>
  <si>
    <t>100000349</t>
  </si>
  <si>
    <t>岩戸　孝平</t>
  </si>
  <si>
    <t>100000350</t>
  </si>
  <si>
    <t>大川　智也</t>
  </si>
  <si>
    <t>100000351</t>
  </si>
  <si>
    <t>中山　海斗</t>
  </si>
  <si>
    <t>100000352</t>
  </si>
  <si>
    <t>日野　雄貴</t>
  </si>
  <si>
    <t>100000353</t>
  </si>
  <si>
    <t>前田　裕介</t>
  </si>
  <si>
    <t>100000354</t>
  </si>
  <si>
    <t>宮田　暁典</t>
  </si>
  <si>
    <t>100000355</t>
  </si>
  <si>
    <t>天野　勝文</t>
  </si>
  <si>
    <t>100000356</t>
  </si>
  <si>
    <t>生船　遼</t>
  </si>
  <si>
    <t>100000357</t>
  </si>
  <si>
    <t>岸本　健良</t>
  </si>
  <si>
    <t>100000358</t>
  </si>
  <si>
    <t>佐古田　走</t>
  </si>
  <si>
    <t>100000359</t>
  </si>
  <si>
    <t>中村　貫志</t>
  </si>
  <si>
    <t>100000360</t>
  </si>
  <si>
    <t>松本　和也</t>
  </si>
  <si>
    <t>100000361</t>
  </si>
  <si>
    <t>森川　裕生</t>
  </si>
  <si>
    <t>100000362</t>
  </si>
  <si>
    <t>100000363</t>
  </si>
  <si>
    <t>岡崎　光希</t>
  </si>
  <si>
    <t>100000364</t>
  </si>
  <si>
    <t>田渕　司</t>
  </si>
  <si>
    <t>100000365</t>
  </si>
  <si>
    <t>寺町　和也</t>
  </si>
  <si>
    <t>100000366</t>
  </si>
  <si>
    <t>奥澤　優太郎</t>
  </si>
  <si>
    <t>100000367</t>
  </si>
  <si>
    <t>笠島　龍二</t>
  </si>
  <si>
    <t>100000368</t>
  </si>
  <si>
    <t>100000369</t>
  </si>
  <si>
    <t>瀬領　拓未</t>
  </si>
  <si>
    <t>100000370</t>
  </si>
  <si>
    <t>100000371</t>
  </si>
  <si>
    <t>山田　健太郎</t>
  </si>
  <si>
    <t>100000372</t>
  </si>
  <si>
    <t>三宅　駿良</t>
  </si>
  <si>
    <t>100000373</t>
  </si>
  <si>
    <t>100000374</t>
  </si>
  <si>
    <t>白井　克真</t>
  </si>
  <si>
    <t>100000375</t>
  </si>
  <si>
    <t>100000376</t>
  </si>
  <si>
    <t>松村　拓哉</t>
  </si>
  <si>
    <t>同志社大学</t>
  </si>
  <si>
    <t>100000377</t>
  </si>
  <si>
    <t>100000378</t>
  </si>
  <si>
    <t>100000379</t>
  </si>
  <si>
    <t>100000380</t>
  </si>
  <si>
    <t>大島　惇史</t>
  </si>
  <si>
    <t>100000381</t>
  </si>
  <si>
    <t>100000382</t>
  </si>
  <si>
    <t>100000383</t>
  </si>
  <si>
    <t>100000384</t>
  </si>
  <si>
    <t>100000385</t>
  </si>
  <si>
    <t>100000386</t>
  </si>
  <si>
    <t>100000387</t>
  </si>
  <si>
    <t>100000388</t>
  </si>
  <si>
    <t>100000389</t>
  </si>
  <si>
    <t>100000390</t>
  </si>
  <si>
    <t>100000391</t>
  </si>
  <si>
    <t>100000392</t>
  </si>
  <si>
    <t>100000393</t>
  </si>
  <si>
    <t>100000394</t>
  </si>
  <si>
    <t>100000395</t>
  </si>
  <si>
    <t>100000396</t>
  </si>
  <si>
    <t>100000397</t>
  </si>
  <si>
    <t>100000398</t>
  </si>
  <si>
    <t>100000399</t>
  </si>
  <si>
    <t>100000400</t>
  </si>
  <si>
    <t>100000401</t>
  </si>
  <si>
    <t>100000402</t>
  </si>
  <si>
    <t>100000403</t>
  </si>
  <si>
    <t>100000404</t>
  </si>
  <si>
    <t>100000405</t>
  </si>
  <si>
    <t>100000406</t>
  </si>
  <si>
    <t>100000407</t>
  </si>
  <si>
    <t>100000408</t>
  </si>
  <si>
    <t>下坂　啓</t>
  </si>
  <si>
    <t>100000409</t>
  </si>
  <si>
    <t>持田　顕人</t>
  </si>
  <si>
    <t>100000410</t>
  </si>
  <si>
    <t>別宮　拓実</t>
  </si>
  <si>
    <t>100000411</t>
  </si>
  <si>
    <t>都　康炳</t>
  </si>
  <si>
    <t>100000412</t>
  </si>
  <si>
    <t>高橋　和也</t>
  </si>
  <si>
    <t>100000413</t>
  </si>
  <si>
    <t>増田　翔太</t>
  </si>
  <si>
    <t>100000414</t>
  </si>
  <si>
    <t>林　冴唯正</t>
  </si>
  <si>
    <t>100000415</t>
  </si>
  <si>
    <t>渡辺　諒</t>
  </si>
  <si>
    <t>100000416</t>
  </si>
  <si>
    <t>飛鷹　卓</t>
  </si>
  <si>
    <t>100000417</t>
  </si>
  <si>
    <t>倉重　友輔</t>
  </si>
  <si>
    <t>100000418</t>
  </si>
  <si>
    <t>大住　翔</t>
  </si>
  <si>
    <t>100000419</t>
  </si>
  <si>
    <t>榧垣　翔太</t>
  </si>
  <si>
    <t>100000420</t>
  </si>
  <si>
    <t>中川　友太</t>
  </si>
  <si>
    <t>100000421</t>
  </si>
  <si>
    <t>阿部　観</t>
  </si>
  <si>
    <t>100000422</t>
  </si>
  <si>
    <t>熊田　淳志</t>
  </si>
  <si>
    <t>100000423</t>
  </si>
  <si>
    <t>100000424</t>
  </si>
  <si>
    <t>山田　光希</t>
  </si>
  <si>
    <t>100000425</t>
  </si>
  <si>
    <t>山本　英和</t>
  </si>
  <si>
    <t>100000426</t>
  </si>
  <si>
    <t>今井　秀哉</t>
  </si>
  <si>
    <t>100000427</t>
  </si>
  <si>
    <t>和田　佳大</t>
  </si>
  <si>
    <t>100000428</t>
  </si>
  <si>
    <t>勅使　丈太</t>
  </si>
  <si>
    <t>100000429</t>
  </si>
  <si>
    <t>中嶋　仁志</t>
  </si>
  <si>
    <t>08</t>
  </si>
  <si>
    <t>100000430</t>
  </si>
  <si>
    <t>畑浦　佑亮</t>
  </si>
  <si>
    <t>100000431</t>
  </si>
  <si>
    <t>谷　憩</t>
  </si>
  <si>
    <t>100000432</t>
  </si>
  <si>
    <t>赤﨑　陸</t>
  </si>
  <si>
    <t>100000433</t>
  </si>
  <si>
    <t>亀田　太星</t>
  </si>
  <si>
    <t>100000434</t>
  </si>
  <si>
    <t>高松　晃次</t>
  </si>
  <si>
    <t>100000435</t>
  </si>
  <si>
    <t>100000436</t>
  </si>
  <si>
    <t>中西　光</t>
  </si>
  <si>
    <t>100000437</t>
  </si>
  <si>
    <t>宮永　凌汰</t>
  </si>
  <si>
    <t>100000438</t>
  </si>
  <si>
    <t>青木　滋音</t>
  </si>
  <si>
    <t>100000439</t>
  </si>
  <si>
    <t>住谷　俊亮</t>
  </si>
  <si>
    <t>100000440</t>
  </si>
  <si>
    <t>駒走　圭紀</t>
  </si>
  <si>
    <t>100000441</t>
  </si>
  <si>
    <t>中山　雄太</t>
  </si>
  <si>
    <t>100000442</t>
  </si>
  <si>
    <t>大野　耕作</t>
  </si>
  <si>
    <t>100000443</t>
  </si>
  <si>
    <t>遠藤　大河</t>
  </si>
  <si>
    <t>04</t>
  </si>
  <si>
    <t>100000444</t>
  </si>
  <si>
    <t>前原　悠成</t>
  </si>
  <si>
    <t>100000445</t>
  </si>
  <si>
    <t>奥内　佳幸</t>
  </si>
  <si>
    <t>100000446</t>
  </si>
  <si>
    <t>重岡　慶彦</t>
  </si>
  <si>
    <t>100000447</t>
  </si>
  <si>
    <t>山田　智也</t>
  </si>
  <si>
    <t>100000448</t>
  </si>
  <si>
    <t>花木　亮太朗</t>
  </si>
  <si>
    <t>100000449</t>
  </si>
  <si>
    <t>高橋　頼</t>
  </si>
  <si>
    <t>100000450</t>
  </si>
  <si>
    <t>中村　一清</t>
  </si>
  <si>
    <t>100000451</t>
  </si>
  <si>
    <t>橋本　啓史</t>
  </si>
  <si>
    <t>100000452</t>
  </si>
  <si>
    <t>北村　将也</t>
  </si>
  <si>
    <t>100000453</t>
  </si>
  <si>
    <t>岩本　憲明</t>
  </si>
  <si>
    <t>100000454</t>
  </si>
  <si>
    <t>高橋　侑平</t>
  </si>
  <si>
    <t>100000455</t>
  </si>
  <si>
    <t>後岡　直樹</t>
  </si>
  <si>
    <t>100000456</t>
  </si>
  <si>
    <t>宮本　涼平</t>
  </si>
  <si>
    <t>100000457</t>
  </si>
  <si>
    <t>100000458</t>
  </si>
  <si>
    <t>山﨑　智貴</t>
  </si>
  <si>
    <t>100000459</t>
  </si>
  <si>
    <t>100000460</t>
  </si>
  <si>
    <t>須藤　光祐</t>
  </si>
  <si>
    <t>100000461</t>
  </si>
  <si>
    <t>近畿大学</t>
  </si>
  <si>
    <t>100000462</t>
  </si>
  <si>
    <t>東本　寿克</t>
  </si>
  <si>
    <t>100000463</t>
  </si>
  <si>
    <t>100000464</t>
  </si>
  <si>
    <t>100000465</t>
  </si>
  <si>
    <t>森田　耕介</t>
  </si>
  <si>
    <t>100000466</t>
  </si>
  <si>
    <t>100000467</t>
  </si>
  <si>
    <t>100000468</t>
  </si>
  <si>
    <t>100000469</t>
  </si>
  <si>
    <t>100000470</t>
  </si>
  <si>
    <t>100000471</t>
  </si>
  <si>
    <t>100000472</t>
  </si>
  <si>
    <t>100000473</t>
  </si>
  <si>
    <t>100000474</t>
  </si>
  <si>
    <t>100000475</t>
  </si>
  <si>
    <t>100000476</t>
  </si>
  <si>
    <t>100000477</t>
  </si>
  <si>
    <t>100000478</t>
  </si>
  <si>
    <t>100000479</t>
  </si>
  <si>
    <t>100000480</t>
  </si>
  <si>
    <t>100000481</t>
  </si>
  <si>
    <t>100000482</t>
  </si>
  <si>
    <t>100000483</t>
  </si>
  <si>
    <t>100000484</t>
  </si>
  <si>
    <t>100000485</t>
  </si>
  <si>
    <t>金原　誠</t>
  </si>
  <si>
    <t>100000486</t>
  </si>
  <si>
    <t>山本　研司</t>
  </si>
  <si>
    <t>100000487</t>
  </si>
  <si>
    <t>河内　光起</t>
  </si>
  <si>
    <t>100000488</t>
  </si>
  <si>
    <t>利川　瑛博</t>
  </si>
  <si>
    <t>100000489</t>
  </si>
  <si>
    <t>内藤　洸太</t>
  </si>
  <si>
    <t>100000490</t>
  </si>
  <si>
    <t>川西　裕太</t>
  </si>
  <si>
    <t>100000491</t>
  </si>
  <si>
    <t>黒木　卓真</t>
  </si>
  <si>
    <t>100000492</t>
  </si>
  <si>
    <t>山口　智也</t>
  </si>
  <si>
    <t>100000493</t>
  </si>
  <si>
    <t>横山　聡志</t>
  </si>
  <si>
    <t>100000494</t>
  </si>
  <si>
    <t>徳平　悠斗</t>
  </si>
  <si>
    <t>100000495</t>
  </si>
  <si>
    <t>佐藤　博朗</t>
  </si>
  <si>
    <t>100000496</t>
  </si>
  <si>
    <t>谷口　達哉</t>
  </si>
  <si>
    <t>ﾀﾆｸﾞﾁ ﾀﾂﾔ</t>
  </si>
  <si>
    <t>100000497</t>
  </si>
  <si>
    <t>100000498</t>
  </si>
  <si>
    <t>岡　晃己</t>
  </si>
  <si>
    <t>100000499</t>
  </si>
  <si>
    <t>有松　元</t>
  </si>
  <si>
    <t>100000500</t>
  </si>
  <si>
    <t>丸尾　義幸</t>
  </si>
  <si>
    <t>100000501</t>
  </si>
  <si>
    <t>古山　和樹</t>
  </si>
  <si>
    <t>100000502</t>
  </si>
  <si>
    <t>100000503</t>
  </si>
  <si>
    <t>石井　英行</t>
  </si>
  <si>
    <t>100000504</t>
  </si>
  <si>
    <t>笠谷　洸貴</t>
  </si>
  <si>
    <t>100000505</t>
  </si>
  <si>
    <t>神戸　颯太</t>
  </si>
  <si>
    <t>100000506</t>
  </si>
  <si>
    <t>白井　雅弥</t>
  </si>
  <si>
    <t>100000507</t>
  </si>
  <si>
    <t>橋本　晃甫</t>
  </si>
  <si>
    <t>100000508</t>
  </si>
  <si>
    <t>西沢　隆汰</t>
  </si>
  <si>
    <t>100000509</t>
  </si>
  <si>
    <t>向山　晃司</t>
  </si>
  <si>
    <t>100000510</t>
  </si>
  <si>
    <t>田中　誉也</t>
  </si>
  <si>
    <t>100000511</t>
  </si>
  <si>
    <t>横山　翔</t>
  </si>
  <si>
    <t>100000512</t>
  </si>
  <si>
    <t>100000513</t>
  </si>
  <si>
    <t>秦　駿介</t>
  </si>
  <si>
    <t>100000514</t>
  </si>
  <si>
    <t>丹羽　謙太</t>
  </si>
  <si>
    <t>100000515</t>
  </si>
  <si>
    <t>古川　和都</t>
  </si>
  <si>
    <t>100000516</t>
  </si>
  <si>
    <t>坂本　泰輔</t>
  </si>
  <si>
    <t>100000517</t>
  </si>
  <si>
    <t>安藤　大晃</t>
  </si>
  <si>
    <t>100000518</t>
  </si>
  <si>
    <t>石西　子竜</t>
  </si>
  <si>
    <t>100000519</t>
  </si>
  <si>
    <t>上山　紘輝</t>
  </si>
  <si>
    <t>100000520</t>
  </si>
  <si>
    <t>中道　泰貴</t>
  </si>
  <si>
    <t>100000521</t>
  </si>
  <si>
    <t>的場　奏太</t>
  </si>
  <si>
    <t>100000522</t>
  </si>
  <si>
    <t>森井　健太</t>
  </si>
  <si>
    <t>100000523</t>
  </si>
  <si>
    <t>西村　亮太</t>
  </si>
  <si>
    <t>100000524</t>
  </si>
  <si>
    <t>出原　聡磨</t>
  </si>
  <si>
    <t>100000525</t>
  </si>
  <si>
    <t>松岡　玄輝</t>
  </si>
  <si>
    <t>100000526</t>
  </si>
  <si>
    <t>酒井　翼</t>
  </si>
  <si>
    <t>100000527</t>
  </si>
  <si>
    <t>三木　秀斗</t>
  </si>
  <si>
    <t>100000528</t>
  </si>
  <si>
    <t>喜田　康一郎</t>
  </si>
  <si>
    <t>100000529</t>
  </si>
  <si>
    <t>薮内　勇也</t>
  </si>
  <si>
    <t>100000530</t>
  </si>
  <si>
    <t>竹山　晃平</t>
  </si>
  <si>
    <t>100000531</t>
  </si>
  <si>
    <t>京都大学</t>
  </si>
  <si>
    <t>100000532</t>
  </si>
  <si>
    <t>100000533</t>
  </si>
  <si>
    <t>100000534</t>
  </si>
  <si>
    <t>100000535</t>
  </si>
  <si>
    <t>100000536</t>
  </si>
  <si>
    <t>100000537</t>
  </si>
  <si>
    <t>100000538</t>
  </si>
  <si>
    <t>澤　薫</t>
  </si>
  <si>
    <t>100000539</t>
  </si>
  <si>
    <t>柴田　裕平</t>
  </si>
  <si>
    <t>100000540</t>
  </si>
  <si>
    <t>100000541</t>
  </si>
  <si>
    <t>足立　大宜</t>
  </si>
  <si>
    <t>100000542</t>
  </si>
  <si>
    <t>100000543</t>
  </si>
  <si>
    <t>珍坂　涼太</t>
  </si>
  <si>
    <t>100000544</t>
  </si>
  <si>
    <t>浅野　智司</t>
  </si>
  <si>
    <t>100000545</t>
  </si>
  <si>
    <t>100000546</t>
  </si>
  <si>
    <t>100000547</t>
  </si>
  <si>
    <t>100000548</t>
  </si>
  <si>
    <t>100000549</t>
  </si>
  <si>
    <t>100000550</t>
  </si>
  <si>
    <t>100000551</t>
  </si>
  <si>
    <t>安藤　滉一</t>
  </si>
  <si>
    <t>100000552</t>
  </si>
  <si>
    <t>100000553</t>
  </si>
  <si>
    <t>100000554</t>
  </si>
  <si>
    <t>100000555</t>
  </si>
  <si>
    <t>100000556</t>
  </si>
  <si>
    <t>100000557</t>
  </si>
  <si>
    <t>100000558</t>
  </si>
  <si>
    <t>100000559</t>
  </si>
  <si>
    <t>渡邊　康介</t>
  </si>
  <si>
    <t>100000560</t>
  </si>
  <si>
    <t>100000561</t>
  </si>
  <si>
    <t>100000562</t>
  </si>
  <si>
    <t>長谷川　大智</t>
  </si>
  <si>
    <t>100000563</t>
  </si>
  <si>
    <t>川井　拓哉</t>
  </si>
  <si>
    <t>100000564</t>
  </si>
  <si>
    <t>100000565</t>
  </si>
  <si>
    <t>100000566</t>
  </si>
  <si>
    <t>100000567</t>
  </si>
  <si>
    <t>100000568</t>
  </si>
  <si>
    <t>相澤　航</t>
  </si>
  <si>
    <t>100000569</t>
  </si>
  <si>
    <t>小原　幹太</t>
  </si>
  <si>
    <t>100000570</t>
  </si>
  <si>
    <t>潮﨑　羽</t>
  </si>
  <si>
    <t>100000571</t>
  </si>
  <si>
    <t>原田　麟太郎</t>
  </si>
  <si>
    <t>100000572</t>
  </si>
  <si>
    <t>南井　航太</t>
  </si>
  <si>
    <t>100000573</t>
  </si>
  <si>
    <t>本居　和弘</t>
  </si>
  <si>
    <t>100000574</t>
  </si>
  <si>
    <t>清水　秀広</t>
  </si>
  <si>
    <t>100000575</t>
  </si>
  <si>
    <t>谷川　尚希</t>
  </si>
  <si>
    <t>100000576</t>
  </si>
  <si>
    <t>亀田　孝太郎</t>
  </si>
  <si>
    <t>100000577</t>
  </si>
  <si>
    <t>100000578</t>
  </si>
  <si>
    <t>100000579</t>
  </si>
  <si>
    <t>100000580</t>
  </si>
  <si>
    <t>100000581</t>
  </si>
  <si>
    <t>100000582</t>
  </si>
  <si>
    <t>100000583</t>
  </si>
  <si>
    <t>三神　惇志</t>
  </si>
  <si>
    <t>100000584</t>
  </si>
  <si>
    <t>100000585</t>
  </si>
  <si>
    <t>100000586</t>
  </si>
  <si>
    <t>100000587</t>
  </si>
  <si>
    <t>100000588</t>
  </si>
  <si>
    <t>100000589</t>
  </si>
  <si>
    <t>100000590</t>
  </si>
  <si>
    <t>小野　貴裕</t>
  </si>
  <si>
    <t>100000591</t>
  </si>
  <si>
    <t>田中　智也</t>
  </si>
  <si>
    <t>100000592</t>
  </si>
  <si>
    <t>加藤　寿昂</t>
  </si>
  <si>
    <t>100000593</t>
  </si>
  <si>
    <t>木村　佑</t>
  </si>
  <si>
    <t>100000594</t>
  </si>
  <si>
    <t>100000595</t>
  </si>
  <si>
    <t>浅井　良</t>
  </si>
  <si>
    <t>100000596</t>
  </si>
  <si>
    <t>芦田　開</t>
  </si>
  <si>
    <t>100000597</t>
  </si>
  <si>
    <t>飯田　駿介</t>
  </si>
  <si>
    <t>100000598</t>
  </si>
  <si>
    <t>宇佐美　岳良</t>
  </si>
  <si>
    <t>100000599</t>
  </si>
  <si>
    <t>岡本　郁翔</t>
  </si>
  <si>
    <t>100000600</t>
  </si>
  <si>
    <t>梶原　隆真</t>
  </si>
  <si>
    <t>100000601</t>
  </si>
  <si>
    <t>清原　陸</t>
  </si>
  <si>
    <t>100000602</t>
  </si>
  <si>
    <t>澤田　剛</t>
  </si>
  <si>
    <t>100000603</t>
  </si>
  <si>
    <t>津吉　順平</t>
  </si>
  <si>
    <t>100000604</t>
  </si>
  <si>
    <t>長谷川　隼</t>
  </si>
  <si>
    <t>100000605</t>
  </si>
  <si>
    <t>久田　雅人</t>
  </si>
  <si>
    <t>100000606</t>
  </si>
  <si>
    <t>平野　亘</t>
  </si>
  <si>
    <t>100000607</t>
  </si>
  <si>
    <t>藤田　歩</t>
  </si>
  <si>
    <t>100000608</t>
  </si>
  <si>
    <t>堀葉　俊春</t>
  </si>
  <si>
    <t>100000609</t>
  </si>
  <si>
    <t>増尾　浩旗</t>
  </si>
  <si>
    <t>100000610</t>
  </si>
  <si>
    <t>100000611</t>
  </si>
  <si>
    <t>100000612</t>
  </si>
  <si>
    <t>前田　裕也</t>
  </si>
  <si>
    <t>100000613</t>
  </si>
  <si>
    <t>数多　伸紀</t>
  </si>
  <si>
    <t>100000614</t>
  </si>
  <si>
    <t>松本　佳太</t>
  </si>
  <si>
    <t>100000615</t>
  </si>
  <si>
    <t>西脇　友哉</t>
  </si>
  <si>
    <t>ﾆｼﾜｷ ﾄﾓﾔ</t>
  </si>
  <si>
    <t>100000616</t>
  </si>
  <si>
    <t>京都産業大学</t>
  </si>
  <si>
    <t>492189</t>
  </si>
  <si>
    <t>100000617</t>
  </si>
  <si>
    <t>100000618</t>
  </si>
  <si>
    <t>100000619</t>
  </si>
  <si>
    <t>100000620</t>
  </si>
  <si>
    <t>100000621</t>
  </si>
  <si>
    <t>100000622</t>
  </si>
  <si>
    <t>100000623</t>
  </si>
  <si>
    <t>100000624</t>
  </si>
  <si>
    <t>100000625</t>
  </si>
  <si>
    <t>100000626</t>
  </si>
  <si>
    <t>100000627</t>
  </si>
  <si>
    <t>100000628</t>
  </si>
  <si>
    <t>100000629</t>
  </si>
  <si>
    <t>100000630</t>
  </si>
  <si>
    <t>100000631</t>
  </si>
  <si>
    <t>100000632</t>
  </si>
  <si>
    <t>100000633</t>
  </si>
  <si>
    <t>中谷　駿介</t>
  </si>
  <si>
    <t>100000634</t>
  </si>
  <si>
    <t>杉ノ下　大介</t>
  </si>
  <si>
    <t>100000635</t>
  </si>
  <si>
    <t>杉浦　和博</t>
  </si>
  <si>
    <t>100000636</t>
  </si>
  <si>
    <t>井上　稜祐</t>
  </si>
  <si>
    <t>100000637</t>
  </si>
  <si>
    <t>久保田　大揮</t>
  </si>
  <si>
    <t>100000638</t>
  </si>
  <si>
    <t>100000639</t>
  </si>
  <si>
    <t>100000640</t>
  </si>
  <si>
    <t>100000641</t>
  </si>
  <si>
    <t>宮下　朝光</t>
  </si>
  <si>
    <t>100000642</t>
  </si>
  <si>
    <t>100000643</t>
  </si>
  <si>
    <t>黒川　大輔</t>
  </si>
  <si>
    <t>100000644</t>
  </si>
  <si>
    <t>100000645</t>
  </si>
  <si>
    <t>田中　豪</t>
  </si>
  <si>
    <t>100000646</t>
  </si>
  <si>
    <t>三浦　雅貴</t>
  </si>
  <si>
    <t>100000647</t>
  </si>
  <si>
    <t>松浪　太樹</t>
  </si>
  <si>
    <t>100000648</t>
  </si>
  <si>
    <t>寺岡　尚哉</t>
  </si>
  <si>
    <t>100000649</t>
  </si>
  <si>
    <t>本井　義明</t>
  </si>
  <si>
    <t>100000650</t>
  </si>
  <si>
    <t>瀧島　一輝</t>
  </si>
  <si>
    <t>100000651</t>
  </si>
  <si>
    <t>河合　亜季</t>
  </si>
  <si>
    <t>100000652</t>
  </si>
  <si>
    <t>北川　広也</t>
  </si>
  <si>
    <t>100000653</t>
  </si>
  <si>
    <t>上野　耕平</t>
  </si>
  <si>
    <t>100000654</t>
  </si>
  <si>
    <t>水野　秦之介</t>
  </si>
  <si>
    <t>100000655</t>
  </si>
  <si>
    <t>吉岡　伸哉</t>
  </si>
  <si>
    <t>100000656</t>
  </si>
  <si>
    <t>100000657</t>
  </si>
  <si>
    <t>松田　直哉</t>
  </si>
  <si>
    <t>100000658</t>
  </si>
  <si>
    <t>矢田　雅輝</t>
  </si>
  <si>
    <t>100000659</t>
  </si>
  <si>
    <t>辻村　周平太</t>
  </si>
  <si>
    <t>100000660</t>
  </si>
  <si>
    <t>中山　靖将</t>
  </si>
  <si>
    <t>100000661</t>
  </si>
  <si>
    <t>矢野　智大</t>
  </si>
  <si>
    <t>100000662</t>
  </si>
  <si>
    <t>原　諒</t>
  </si>
  <si>
    <t>100000663</t>
  </si>
  <si>
    <t>隅永　勇毅</t>
  </si>
  <si>
    <t>100000664</t>
  </si>
  <si>
    <t>植本　尚輝</t>
  </si>
  <si>
    <t>100000665</t>
  </si>
  <si>
    <t>市川　佳孝</t>
  </si>
  <si>
    <t>100000666</t>
  </si>
  <si>
    <t>稲垣　雄二</t>
  </si>
  <si>
    <t>100000667</t>
  </si>
  <si>
    <t>片桐　健太</t>
  </si>
  <si>
    <t>100000668</t>
  </si>
  <si>
    <t>畠中　択実</t>
  </si>
  <si>
    <t>100000669</t>
  </si>
  <si>
    <t>100000670</t>
  </si>
  <si>
    <t>100000671</t>
  </si>
  <si>
    <t>松下　稜</t>
  </si>
  <si>
    <t>100000672</t>
  </si>
  <si>
    <t>松岡　俊樹</t>
  </si>
  <si>
    <t>100000673</t>
  </si>
  <si>
    <t>藤井　惇平</t>
  </si>
  <si>
    <t>100000674</t>
  </si>
  <si>
    <t>菅浪　大志</t>
  </si>
  <si>
    <t>100000675</t>
  </si>
  <si>
    <t>石田　多門</t>
  </si>
  <si>
    <t>100000676</t>
  </si>
  <si>
    <t>牧山　大輔</t>
  </si>
  <si>
    <t>100000677</t>
  </si>
  <si>
    <t>藤原　大芽</t>
  </si>
  <si>
    <t>100000678</t>
  </si>
  <si>
    <t>芦田　幸翼</t>
  </si>
  <si>
    <t>100000679</t>
  </si>
  <si>
    <t>原吉　大樹</t>
  </si>
  <si>
    <t>100000680</t>
  </si>
  <si>
    <t>宮内　魁大</t>
  </si>
  <si>
    <t>100000681</t>
  </si>
  <si>
    <t>100000682</t>
  </si>
  <si>
    <t>二ノ宮　祐平</t>
  </si>
  <si>
    <t>100000683</t>
  </si>
  <si>
    <t>國谷　大地</t>
  </si>
  <si>
    <t>100000684</t>
  </si>
  <si>
    <t>中村　祐也</t>
  </si>
  <si>
    <t>100000685</t>
  </si>
  <si>
    <t>浦田　昂生</t>
  </si>
  <si>
    <t>100000686</t>
  </si>
  <si>
    <t>北澤　涼雅</t>
  </si>
  <si>
    <t>100000687</t>
  </si>
  <si>
    <t>坂口　博基</t>
  </si>
  <si>
    <t>100000688</t>
  </si>
  <si>
    <t>梶本　康太</t>
  </si>
  <si>
    <t>100000689</t>
  </si>
  <si>
    <t>西川　遥稀</t>
  </si>
  <si>
    <t>100000690</t>
  </si>
  <si>
    <t>泉　海地</t>
  </si>
  <si>
    <t>100000691</t>
  </si>
  <si>
    <t>松原　渓士朗</t>
  </si>
  <si>
    <t>100000692</t>
  </si>
  <si>
    <t>宮川　大夢</t>
  </si>
  <si>
    <t>ﾐﾔｶﾞﾜ ﾋﾛﾑ</t>
  </si>
  <si>
    <t>100000693</t>
  </si>
  <si>
    <t>吉田　明大</t>
  </si>
  <si>
    <t>100000694</t>
  </si>
  <si>
    <t>小川　直勇</t>
  </si>
  <si>
    <t>100000695</t>
  </si>
  <si>
    <t>兼子　凌一</t>
  </si>
  <si>
    <t>100000696</t>
  </si>
  <si>
    <t>大阪教育大学</t>
  </si>
  <si>
    <t>100000697</t>
  </si>
  <si>
    <t>100000698</t>
  </si>
  <si>
    <t>100000699</t>
  </si>
  <si>
    <t>井田　健太郎</t>
  </si>
  <si>
    <t>100000700</t>
  </si>
  <si>
    <t>森谷　公亮</t>
  </si>
  <si>
    <t>100000701</t>
  </si>
  <si>
    <t>荻原　徹</t>
  </si>
  <si>
    <t>100000702</t>
  </si>
  <si>
    <t>文　舜孝</t>
  </si>
  <si>
    <t>100000703</t>
  </si>
  <si>
    <t>大西　翔太</t>
  </si>
  <si>
    <t>100000704</t>
  </si>
  <si>
    <t>川原　亮</t>
  </si>
  <si>
    <t>100000705</t>
  </si>
  <si>
    <t>佐々木　翼</t>
  </si>
  <si>
    <t>100000706</t>
  </si>
  <si>
    <t>100000707</t>
  </si>
  <si>
    <t>100000708</t>
  </si>
  <si>
    <t>横堀　雅孝</t>
  </si>
  <si>
    <t>100000709</t>
  </si>
  <si>
    <t>冨岡　凌平</t>
  </si>
  <si>
    <t>100000710</t>
  </si>
  <si>
    <t>池中　貴史</t>
  </si>
  <si>
    <t>100000711</t>
  </si>
  <si>
    <t>坂本　洸朔</t>
  </si>
  <si>
    <t>100000712</t>
  </si>
  <si>
    <t>土肥　優扶馬</t>
  </si>
  <si>
    <t>100000713</t>
  </si>
  <si>
    <t>100000714</t>
  </si>
  <si>
    <t>100000715</t>
  </si>
  <si>
    <t>稲数　浩也</t>
  </si>
  <si>
    <t>100000716</t>
  </si>
  <si>
    <t>江島　大貴</t>
  </si>
  <si>
    <t>100000717</t>
  </si>
  <si>
    <t>加藤　雄大</t>
  </si>
  <si>
    <t>100000718</t>
  </si>
  <si>
    <t>100000719</t>
  </si>
  <si>
    <t>嶋原　耕平</t>
  </si>
  <si>
    <t>100000720</t>
  </si>
  <si>
    <t>池上　凜太郎</t>
  </si>
  <si>
    <t>100000721</t>
  </si>
  <si>
    <t>宇和川　弘基</t>
  </si>
  <si>
    <t>100000722</t>
  </si>
  <si>
    <t>千藤　瑛司</t>
  </si>
  <si>
    <t>100000723</t>
  </si>
  <si>
    <t>薮内　翼</t>
  </si>
  <si>
    <t>100000724</t>
  </si>
  <si>
    <t>鹿嶋　悠真</t>
  </si>
  <si>
    <t>100000725</t>
  </si>
  <si>
    <t>畑浦　秀哉</t>
  </si>
  <si>
    <t>100000726</t>
  </si>
  <si>
    <t>潘　蘇童</t>
  </si>
  <si>
    <t>100000727</t>
  </si>
  <si>
    <t>ｶﾜｲ ｶｽﾞｼ</t>
  </si>
  <si>
    <t>100000728</t>
  </si>
  <si>
    <t>川畑　雄哉</t>
  </si>
  <si>
    <t>100000729</t>
  </si>
  <si>
    <t>佐藤　隼希</t>
  </si>
  <si>
    <t>100000730</t>
  </si>
  <si>
    <t>藤岡　英一</t>
  </si>
  <si>
    <t>100000731</t>
  </si>
  <si>
    <t>後藤田　信太郎</t>
  </si>
  <si>
    <t>100000732</t>
  </si>
  <si>
    <t>磯部　滉太</t>
  </si>
  <si>
    <t>100000733</t>
  </si>
  <si>
    <t>100000734</t>
  </si>
  <si>
    <t>米田　拓海</t>
  </si>
  <si>
    <t>100000735</t>
  </si>
  <si>
    <t>岩下　瑶</t>
  </si>
  <si>
    <t>100000736</t>
  </si>
  <si>
    <t>瀨古　優太</t>
  </si>
  <si>
    <t>100000737</t>
  </si>
  <si>
    <t>天理大学</t>
  </si>
  <si>
    <t>100000738</t>
  </si>
  <si>
    <t>100000739</t>
  </si>
  <si>
    <t>100000740</t>
  </si>
  <si>
    <t>100000741</t>
  </si>
  <si>
    <t>100000742</t>
  </si>
  <si>
    <t>100000743</t>
  </si>
  <si>
    <t>100000744</t>
  </si>
  <si>
    <t>100000745</t>
  </si>
  <si>
    <t>100000746</t>
  </si>
  <si>
    <t>100000747</t>
  </si>
  <si>
    <t>井上　航平</t>
  </si>
  <si>
    <t>100000748</t>
  </si>
  <si>
    <t>100000749</t>
  </si>
  <si>
    <t>100000750</t>
  </si>
  <si>
    <t>100000751</t>
  </si>
  <si>
    <t>南　功朔</t>
  </si>
  <si>
    <t>100000752</t>
  </si>
  <si>
    <t>毛利　貫汰</t>
  </si>
  <si>
    <t>100000753</t>
  </si>
  <si>
    <t>藤元　伶</t>
  </si>
  <si>
    <t>100000754</t>
  </si>
  <si>
    <t>河田　悠希</t>
  </si>
  <si>
    <t>100000755</t>
  </si>
  <si>
    <t>寺尾　太希</t>
  </si>
  <si>
    <t>100000756</t>
  </si>
  <si>
    <t>松谷　直峻</t>
  </si>
  <si>
    <t>100000757</t>
  </si>
  <si>
    <t>宮奥　達也</t>
  </si>
  <si>
    <t>100000758</t>
  </si>
  <si>
    <t>佐竹　太郎</t>
  </si>
  <si>
    <t>100000759</t>
  </si>
  <si>
    <t>100000760</t>
  </si>
  <si>
    <t>西島　豪</t>
  </si>
  <si>
    <t>100000761</t>
  </si>
  <si>
    <t>荒井　翔成</t>
  </si>
  <si>
    <t>100000762</t>
  </si>
  <si>
    <t>山本　樹</t>
  </si>
  <si>
    <t>100000763</t>
  </si>
  <si>
    <t>100000764</t>
  </si>
  <si>
    <t>福井　聖也</t>
  </si>
  <si>
    <t>100000765</t>
  </si>
  <si>
    <t>迫田　剛喜</t>
  </si>
  <si>
    <t>100000766</t>
  </si>
  <si>
    <t>中村　光希</t>
  </si>
  <si>
    <t>100000767</t>
  </si>
  <si>
    <t>坪井　一斗</t>
  </si>
  <si>
    <t>100000768</t>
  </si>
  <si>
    <t>100000769</t>
  </si>
  <si>
    <t>猿田　晃希</t>
  </si>
  <si>
    <t>100000770</t>
  </si>
  <si>
    <t>里見　龍馬</t>
  </si>
  <si>
    <t>100000771</t>
  </si>
  <si>
    <t>畑中　昌太</t>
  </si>
  <si>
    <t>100000772</t>
  </si>
  <si>
    <t>友松　快</t>
  </si>
  <si>
    <t>100000773</t>
  </si>
  <si>
    <t>100000774</t>
  </si>
  <si>
    <t>赤澤　征樹</t>
  </si>
  <si>
    <t>100000775</t>
  </si>
  <si>
    <t>橋本　裕貴</t>
  </si>
  <si>
    <t>100000776</t>
  </si>
  <si>
    <t>辰巳　空斗</t>
  </si>
  <si>
    <t>100000777</t>
  </si>
  <si>
    <t>岩波　健輔</t>
  </si>
  <si>
    <t>100000778</t>
  </si>
  <si>
    <t>堺　駿祐</t>
  </si>
  <si>
    <t>100000779</t>
  </si>
  <si>
    <t>吉田　玲於</t>
  </si>
  <si>
    <t>100000780</t>
  </si>
  <si>
    <t>千賀　一輝</t>
  </si>
  <si>
    <t>100000781</t>
  </si>
  <si>
    <t>100000782</t>
  </si>
  <si>
    <t>北村　泰崇</t>
  </si>
  <si>
    <t>100000783</t>
  </si>
  <si>
    <t>100000784</t>
  </si>
  <si>
    <t>小湊　太一</t>
  </si>
  <si>
    <t>100000785</t>
  </si>
  <si>
    <t>秦井　聡史</t>
  </si>
  <si>
    <t>100000786</t>
  </si>
  <si>
    <t>竹村　龍星</t>
  </si>
  <si>
    <t>100000787</t>
  </si>
  <si>
    <t>井澤　克弥</t>
  </si>
  <si>
    <t>100000788</t>
  </si>
  <si>
    <t>松本　壮流</t>
  </si>
  <si>
    <t>100000789</t>
  </si>
  <si>
    <t>島村　侑暉</t>
  </si>
  <si>
    <t>100000790</t>
  </si>
  <si>
    <t>藤井　佑介</t>
  </si>
  <si>
    <t>100000791</t>
  </si>
  <si>
    <t>100000792</t>
  </si>
  <si>
    <t>新井　輝</t>
  </si>
  <si>
    <t>100000793</t>
  </si>
  <si>
    <t>100000794</t>
  </si>
  <si>
    <t>小西　祥生</t>
  </si>
  <si>
    <t>100000795</t>
  </si>
  <si>
    <t>堂本　昌暉</t>
  </si>
  <si>
    <t>100000796</t>
  </si>
  <si>
    <t>堺　颯人</t>
  </si>
  <si>
    <t>100000797</t>
  </si>
  <si>
    <t>曽根　颯</t>
  </si>
  <si>
    <t>100000798</t>
  </si>
  <si>
    <t>関西大学</t>
  </si>
  <si>
    <t>100000799</t>
  </si>
  <si>
    <t>100000800</t>
  </si>
  <si>
    <t>100000801</t>
  </si>
  <si>
    <t>100000802</t>
  </si>
  <si>
    <t>100000803</t>
  </si>
  <si>
    <t>100000804</t>
  </si>
  <si>
    <t>100000805</t>
  </si>
  <si>
    <t>100000806</t>
  </si>
  <si>
    <t>100000807</t>
  </si>
  <si>
    <t>100000808</t>
  </si>
  <si>
    <t>100000809</t>
  </si>
  <si>
    <t>100000810</t>
  </si>
  <si>
    <t>100000811</t>
  </si>
  <si>
    <t>100000812</t>
  </si>
  <si>
    <t>100000813</t>
  </si>
  <si>
    <t>100000814</t>
  </si>
  <si>
    <t>100000815</t>
  </si>
  <si>
    <t>100000816</t>
  </si>
  <si>
    <t>100000817</t>
  </si>
  <si>
    <t>100000818</t>
  </si>
  <si>
    <t>100000819</t>
  </si>
  <si>
    <t>100000820</t>
  </si>
  <si>
    <t>100000821</t>
  </si>
  <si>
    <t>100000822</t>
  </si>
  <si>
    <t>100000823</t>
  </si>
  <si>
    <t>坂井　隆一郎</t>
  </si>
  <si>
    <t>100000824</t>
  </si>
  <si>
    <t>澤田　宗一郎</t>
  </si>
  <si>
    <t>100000825</t>
  </si>
  <si>
    <t>小西　雄大</t>
  </si>
  <si>
    <t>100000826</t>
  </si>
  <si>
    <t>石本　春樹</t>
  </si>
  <si>
    <t>100000827</t>
  </si>
  <si>
    <t>泉家　英志</t>
  </si>
  <si>
    <t>100000828</t>
  </si>
  <si>
    <t>濱島　隼</t>
  </si>
  <si>
    <t>100000829</t>
  </si>
  <si>
    <t>片岡　健介</t>
  </si>
  <si>
    <t>100000830</t>
  </si>
  <si>
    <t>岡　大地</t>
  </si>
  <si>
    <t>100000831</t>
  </si>
  <si>
    <t>藤家　大介</t>
  </si>
  <si>
    <t>100000832</t>
  </si>
  <si>
    <t>100000833</t>
  </si>
  <si>
    <t>小柳　太郎</t>
  </si>
  <si>
    <t>100000834</t>
  </si>
  <si>
    <t>笹部　力</t>
  </si>
  <si>
    <t>100000835</t>
  </si>
  <si>
    <t>佃　一樹</t>
  </si>
  <si>
    <t>100000836</t>
  </si>
  <si>
    <t>森　翼</t>
  </si>
  <si>
    <t>100000837</t>
  </si>
  <si>
    <t>南　翔之</t>
  </si>
  <si>
    <t>100000838</t>
  </si>
  <si>
    <t>100000839</t>
  </si>
  <si>
    <t>南　克典</t>
  </si>
  <si>
    <t>100000840</t>
  </si>
  <si>
    <t>100000841</t>
  </si>
  <si>
    <t>東　幸一</t>
  </si>
  <si>
    <t>100000842</t>
  </si>
  <si>
    <t>眞鍋　智哉</t>
  </si>
  <si>
    <t>100000843</t>
  </si>
  <si>
    <t>村岡　竜次</t>
  </si>
  <si>
    <t>100000844</t>
  </si>
  <si>
    <t>黒木　竜樹</t>
  </si>
  <si>
    <t>100000845</t>
  </si>
  <si>
    <t>中辻　啓太</t>
  </si>
  <si>
    <t>100000846</t>
  </si>
  <si>
    <t>榊　航佑</t>
  </si>
  <si>
    <t>100000847</t>
  </si>
  <si>
    <t>黒木　智裕</t>
  </si>
  <si>
    <t>100000848</t>
  </si>
  <si>
    <t>山中　悠人</t>
  </si>
  <si>
    <t>100000849</t>
  </si>
  <si>
    <t>松谷　廉太郎</t>
  </si>
  <si>
    <t>100000850</t>
  </si>
  <si>
    <t>平田　佳祐</t>
  </si>
  <si>
    <t>100000851</t>
  </si>
  <si>
    <t>石森　海晴</t>
  </si>
  <si>
    <t>100000852</t>
  </si>
  <si>
    <t>谷　朋哉</t>
  </si>
  <si>
    <t>100000853</t>
  </si>
  <si>
    <t>相川　洋亮</t>
  </si>
  <si>
    <t>100000854</t>
  </si>
  <si>
    <t>佐野　由羽</t>
  </si>
  <si>
    <t>100000855</t>
  </si>
  <si>
    <t>南雲　優作</t>
  </si>
  <si>
    <t>100000856</t>
  </si>
  <si>
    <t>久保　大暉</t>
  </si>
  <si>
    <t>100000857</t>
  </si>
  <si>
    <t>梶　太周</t>
  </si>
  <si>
    <t>100000858</t>
  </si>
  <si>
    <t>小田　文哉</t>
  </si>
  <si>
    <t>100000859</t>
  </si>
  <si>
    <t>渡邉　大雅</t>
  </si>
  <si>
    <t>100000860</t>
  </si>
  <si>
    <t>平本　晋二郎</t>
  </si>
  <si>
    <t>100000861</t>
  </si>
  <si>
    <t>林　和樹</t>
  </si>
  <si>
    <t>100000862</t>
  </si>
  <si>
    <t>木下　澪</t>
  </si>
  <si>
    <t>100000863</t>
  </si>
  <si>
    <t>古川　拓実</t>
  </si>
  <si>
    <t>100000864</t>
  </si>
  <si>
    <t>井田　浩平</t>
  </si>
  <si>
    <t>100000865</t>
  </si>
  <si>
    <t>松本　大輝</t>
  </si>
  <si>
    <t>100000866</t>
  </si>
  <si>
    <t>100000867</t>
  </si>
  <si>
    <t>河村　春幸</t>
  </si>
  <si>
    <t>100000868</t>
  </si>
  <si>
    <t>池田　佳暉</t>
  </si>
  <si>
    <t>100000869</t>
  </si>
  <si>
    <t>山本　隼世</t>
  </si>
  <si>
    <t>100000870</t>
  </si>
  <si>
    <t>谷口　史</t>
  </si>
  <si>
    <t>100000871</t>
  </si>
  <si>
    <t>山村　優語</t>
  </si>
  <si>
    <t>100000872</t>
  </si>
  <si>
    <t>大村　侃太</t>
  </si>
  <si>
    <t>100000873</t>
  </si>
  <si>
    <t>小高　雄太</t>
  </si>
  <si>
    <t>100000874</t>
  </si>
  <si>
    <t>100000875</t>
  </si>
  <si>
    <t>増田　直樹</t>
  </si>
  <si>
    <t>100000876</t>
  </si>
  <si>
    <t>滝本　勇仁</t>
  </si>
  <si>
    <t>100000877</t>
  </si>
  <si>
    <t>木村　翔太</t>
  </si>
  <si>
    <t>100000878</t>
  </si>
  <si>
    <t>松本　悠</t>
  </si>
  <si>
    <t>100000879</t>
  </si>
  <si>
    <t>筒井　涼太</t>
  </si>
  <si>
    <t>100000880</t>
  </si>
  <si>
    <t>前田　颯真</t>
  </si>
  <si>
    <t>100000881</t>
  </si>
  <si>
    <t>岸森　仁志</t>
  </si>
  <si>
    <t>100000882</t>
  </si>
  <si>
    <t>坊池　一真</t>
  </si>
  <si>
    <t>ﾎﾞｳｲｹ ｶｽﾞﾏ</t>
  </si>
  <si>
    <t>100000883</t>
  </si>
  <si>
    <t>本多　諒平</t>
  </si>
  <si>
    <t>ﾎﾝﾀﾞ ﾘｮｳﾍｲ</t>
  </si>
  <si>
    <t>100000884</t>
  </si>
  <si>
    <t>東野　耕大</t>
  </si>
  <si>
    <t>ﾋｶﾞｼﾉ ｺｳﾀ</t>
  </si>
  <si>
    <t>100000885</t>
  </si>
  <si>
    <t>北原　颯真</t>
  </si>
  <si>
    <t>ｷﾀﾊﾗ ｿｳﾏ</t>
  </si>
  <si>
    <t>100000886</t>
  </si>
  <si>
    <t>龍谷大学</t>
  </si>
  <si>
    <t>100000887</t>
  </si>
  <si>
    <t>100000888</t>
  </si>
  <si>
    <t>100000889</t>
  </si>
  <si>
    <t>100000890</t>
  </si>
  <si>
    <t>100000891</t>
  </si>
  <si>
    <t>100000892</t>
  </si>
  <si>
    <t>100000893</t>
  </si>
  <si>
    <t>100000894</t>
  </si>
  <si>
    <t>清水　卓斗</t>
  </si>
  <si>
    <t>100000895</t>
  </si>
  <si>
    <t>100000896</t>
  </si>
  <si>
    <t>100000897</t>
  </si>
  <si>
    <t>100000898</t>
  </si>
  <si>
    <t>100000899</t>
  </si>
  <si>
    <t>100000900</t>
  </si>
  <si>
    <t>100000901</t>
  </si>
  <si>
    <t>100000902</t>
  </si>
  <si>
    <t>八木　一晃</t>
  </si>
  <si>
    <t>100000903</t>
  </si>
  <si>
    <t>100000904</t>
  </si>
  <si>
    <t>片山　幸大</t>
  </si>
  <si>
    <t>100000905</t>
  </si>
  <si>
    <t>片山　俊希</t>
  </si>
  <si>
    <t>100000906</t>
  </si>
  <si>
    <t>熊野　宏祐</t>
  </si>
  <si>
    <t>100000907</t>
  </si>
  <si>
    <t>近藤　海斗</t>
  </si>
  <si>
    <t>100000908</t>
  </si>
  <si>
    <t>才力　隆男</t>
  </si>
  <si>
    <t>100000909</t>
  </si>
  <si>
    <t>桜井　洸</t>
  </si>
  <si>
    <t>100000910</t>
  </si>
  <si>
    <t>高橋　進</t>
  </si>
  <si>
    <t>100000911</t>
  </si>
  <si>
    <t>武部　正樹</t>
  </si>
  <si>
    <t>100000912</t>
  </si>
  <si>
    <t>竹村　勇二</t>
  </si>
  <si>
    <t>100000913</t>
  </si>
  <si>
    <t>冨田　直樹</t>
  </si>
  <si>
    <t>100000914</t>
  </si>
  <si>
    <t>中小路　風馬</t>
  </si>
  <si>
    <t>100000915</t>
  </si>
  <si>
    <t>堀之内　瞬也</t>
  </si>
  <si>
    <t>100000916</t>
  </si>
  <si>
    <t>森田　靖</t>
  </si>
  <si>
    <t>100000917</t>
  </si>
  <si>
    <t>八木　拓実</t>
  </si>
  <si>
    <t>100000918</t>
  </si>
  <si>
    <t>吉田　聡</t>
  </si>
  <si>
    <t>100000919</t>
  </si>
  <si>
    <t>渡邉　徹也</t>
  </si>
  <si>
    <t>100000920</t>
  </si>
  <si>
    <t>100000921</t>
  </si>
  <si>
    <t>100000922</t>
  </si>
  <si>
    <t>100000923</t>
  </si>
  <si>
    <t>100000924</t>
  </si>
  <si>
    <t>中野　恭介</t>
  </si>
  <si>
    <t>100000925</t>
  </si>
  <si>
    <t>溝川　直嵩</t>
  </si>
  <si>
    <t>100000926</t>
  </si>
  <si>
    <t>三星　怜</t>
  </si>
  <si>
    <t>100000927</t>
  </si>
  <si>
    <t>山本　拓実</t>
  </si>
  <si>
    <t>100000928</t>
  </si>
  <si>
    <t>渡辺　駿平</t>
  </si>
  <si>
    <t>100000929</t>
  </si>
  <si>
    <t>100000930</t>
  </si>
  <si>
    <t>椎　悠介</t>
  </si>
  <si>
    <t>100000931</t>
  </si>
  <si>
    <t>中田　湧人</t>
  </si>
  <si>
    <t>100000932</t>
  </si>
  <si>
    <t>坂　展彰</t>
  </si>
  <si>
    <t>100000933</t>
  </si>
  <si>
    <t>川口　将史</t>
  </si>
  <si>
    <t>100000934</t>
  </si>
  <si>
    <t>平田　剛</t>
  </si>
  <si>
    <t>100000935</t>
  </si>
  <si>
    <t>中野　七海</t>
  </si>
  <si>
    <t>100000936</t>
  </si>
  <si>
    <t>100000937</t>
  </si>
  <si>
    <t>奥村　公基</t>
  </si>
  <si>
    <t>100000938</t>
  </si>
  <si>
    <t>林　由樹</t>
  </si>
  <si>
    <t>100000939</t>
  </si>
  <si>
    <t>岡西　巧光</t>
  </si>
  <si>
    <t>100000940</t>
  </si>
  <si>
    <t>前田　篤志</t>
  </si>
  <si>
    <t>100000941</t>
  </si>
  <si>
    <t>伊藤　宏至</t>
  </si>
  <si>
    <t>100000942</t>
  </si>
  <si>
    <t>中井　宗一郎</t>
  </si>
  <si>
    <t>100000943</t>
  </si>
  <si>
    <t>井上　航</t>
  </si>
  <si>
    <t>100000944</t>
  </si>
  <si>
    <t>岩井　健太</t>
  </si>
  <si>
    <t>100000945</t>
  </si>
  <si>
    <t>西野　元喜</t>
  </si>
  <si>
    <t>100000946</t>
  </si>
  <si>
    <t>武村　知浩</t>
  </si>
  <si>
    <t>100000947</t>
  </si>
  <si>
    <t>村上　成聖</t>
  </si>
  <si>
    <t>100000948</t>
  </si>
  <si>
    <t>湯川　宗志</t>
  </si>
  <si>
    <t>100000949</t>
  </si>
  <si>
    <t>苅田　篤之介</t>
  </si>
  <si>
    <t>100000950</t>
  </si>
  <si>
    <t>黒田　貴稔</t>
  </si>
  <si>
    <t>びわこ成蹊スポーツ大学</t>
  </si>
  <si>
    <t>100000951</t>
  </si>
  <si>
    <t>100000952</t>
  </si>
  <si>
    <t>100000953</t>
  </si>
  <si>
    <t>100000954</t>
  </si>
  <si>
    <t>100000955</t>
  </si>
  <si>
    <t>100000956</t>
  </si>
  <si>
    <t>100000957</t>
  </si>
  <si>
    <t>上村　太一</t>
  </si>
  <si>
    <t>100000958</t>
  </si>
  <si>
    <t>100000959</t>
  </si>
  <si>
    <t>100000960</t>
  </si>
  <si>
    <t>100000961</t>
  </si>
  <si>
    <t>100000962</t>
  </si>
  <si>
    <t>100000963</t>
  </si>
  <si>
    <t>100000964</t>
  </si>
  <si>
    <t>100000965</t>
  </si>
  <si>
    <t>100000966</t>
  </si>
  <si>
    <t>100000967</t>
  </si>
  <si>
    <t>100000968</t>
  </si>
  <si>
    <t>100000969</t>
  </si>
  <si>
    <t>100000970</t>
  </si>
  <si>
    <t>100000971</t>
  </si>
  <si>
    <t>100000972</t>
  </si>
  <si>
    <t>小掠　太貴</t>
  </si>
  <si>
    <t>100000973</t>
  </si>
  <si>
    <t>塩屋　陸</t>
  </si>
  <si>
    <t>100000974</t>
  </si>
  <si>
    <t>小野　武蔵</t>
  </si>
  <si>
    <t>100000975</t>
  </si>
  <si>
    <t>福永　大翔</t>
  </si>
  <si>
    <t>100000976</t>
  </si>
  <si>
    <t>清水　大宝</t>
  </si>
  <si>
    <t>100000977</t>
  </si>
  <si>
    <t>岩﨑　裕太</t>
  </si>
  <si>
    <t>100000978</t>
  </si>
  <si>
    <t>津田　右近</t>
  </si>
  <si>
    <t>100000979</t>
  </si>
  <si>
    <t>西　康裕</t>
  </si>
  <si>
    <t>100000980</t>
  </si>
  <si>
    <t>都原　航</t>
  </si>
  <si>
    <t>100000981</t>
  </si>
  <si>
    <t>100000982</t>
  </si>
  <si>
    <t>100000983</t>
  </si>
  <si>
    <t>坂本　和磯</t>
  </si>
  <si>
    <t>100000984</t>
  </si>
  <si>
    <t>早川　稜佑</t>
  </si>
  <si>
    <t>100000985</t>
  </si>
  <si>
    <t>吉岡　寛暁</t>
  </si>
  <si>
    <t>100000986</t>
  </si>
  <si>
    <t>森　善哉</t>
  </si>
  <si>
    <t>100000987</t>
  </si>
  <si>
    <t>岩佐　智樹</t>
  </si>
  <si>
    <t>100000988</t>
  </si>
  <si>
    <t>増田　健志</t>
  </si>
  <si>
    <t>100000989</t>
  </si>
  <si>
    <t>山岸　恵太</t>
  </si>
  <si>
    <t>100000990</t>
  </si>
  <si>
    <t>岩内　陽太郎</t>
  </si>
  <si>
    <t>100000991</t>
  </si>
  <si>
    <t>100000992</t>
  </si>
  <si>
    <t>仲榮眞　涼</t>
  </si>
  <si>
    <t>100000993</t>
  </si>
  <si>
    <t>100000994</t>
  </si>
  <si>
    <t>100000995</t>
  </si>
  <si>
    <t>荒木　貴弘</t>
  </si>
  <si>
    <t>100000996</t>
  </si>
  <si>
    <t>石毛　大輝</t>
  </si>
  <si>
    <t>100000997</t>
  </si>
  <si>
    <t>岡部　光</t>
  </si>
  <si>
    <t>100000998</t>
  </si>
  <si>
    <t>小川　隼平</t>
  </si>
  <si>
    <t>100000999</t>
  </si>
  <si>
    <t>楠本　政明</t>
  </si>
  <si>
    <t>100001000</t>
  </si>
  <si>
    <t>100001001</t>
  </si>
  <si>
    <t>城元　真生人</t>
  </si>
  <si>
    <t>100001002</t>
  </si>
  <si>
    <t>近野　怜央</t>
  </si>
  <si>
    <t>100001003</t>
  </si>
  <si>
    <t>遠山　裕介</t>
  </si>
  <si>
    <t>100001004</t>
  </si>
  <si>
    <t>冨田　裕瑞</t>
  </si>
  <si>
    <t>100001005</t>
  </si>
  <si>
    <t>中井　勇秀</t>
  </si>
  <si>
    <t>100001006</t>
  </si>
  <si>
    <t>難波　隆輝</t>
  </si>
  <si>
    <t>100001007</t>
  </si>
  <si>
    <t>橋井　健人</t>
  </si>
  <si>
    <t>100001008</t>
  </si>
  <si>
    <t>橋本　拓磨</t>
  </si>
  <si>
    <t>100001009</t>
  </si>
  <si>
    <t>早草　雄大</t>
  </si>
  <si>
    <t>100001010</t>
  </si>
  <si>
    <t>藤平　直輝</t>
  </si>
  <si>
    <t>100001011</t>
  </si>
  <si>
    <t>100001012</t>
  </si>
  <si>
    <t>松本　海人</t>
  </si>
  <si>
    <t>100001013</t>
  </si>
  <si>
    <t>宮﨑　勇樹</t>
  </si>
  <si>
    <t>100001014</t>
  </si>
  <si>
    <t>100001015</t>
  </si>
  <si>
    <t>山田　有亮</t>
  </si>
  <si>
    <t>100001016</t>
  </si>
  <si>
    <t>吉岡　慧</t>
  </si>
  <si>
    <t>100001017</t>
  </si>
  <si>
    <t>吉岡　大樹</t>
  </si>
  <si>
    <t>100001018</t>
  </si>
  <si>
    <t>吉川　寿希</t>
  </si>
  <si>
    <t>100001019</t>
  </si>
  <si>
    <t>100001020</t>
  </si>
  <si>
    <t>松井　湊</t>
  </si>
  <si>
    <t>100001021</t>
  </si>
  <si>
    <t>古谷　一磨</t>
  </si>
  <si>
    <t>100001022</t>
  </si>
  <si>
    <t>井上　拓真</t>
  </si>
  <si>
    <t>100001023</t>
  </si>
  <si>
    <t>奥村　拓真</t>
  </si>
  <si>
    <t>100001024</t>
  </si>
  <si>
    <t>100001025</t>
  </si>
  <si>
    <t>嵯峨　颯</t>
  </si>
  <si>
    <t>100001026</t>
  </si>
  <si>
    <t>竹本　瑛亮</t>
  </si>
  <si>
    <t>100001027</t>
  </si>
  <si>
    <t>登島　裕貴</t>
  </si>
  <si>
    <t>100001028</t>
  </si>
  <si>
    <t>山本　純平</t>
  </si>
  <si>
    <t>100001029</t>
  </si>
  <si>
    <t>若林　広大</t>
  </si>
  <si>
    <t>100001030</t>
  </si>
  <si>
    <t>100001031</t>
  </si>
  <si>
    <t>西尾　勇亮</t>
  </si>
  <si>
    <t>100001032</t>
  </si>
  <si>
    <t>大阪大学</t>
  </si>
  <si>
    <t>100001033</t>
  </si>
  <si>
    <t>100001034</t>
  </si>
  <si>
    <t>100001035</t>
  </si>
  <si>
    <t>100001036</t>
  </si>
  <si>
    <t>100001037</t>
  </si>
  <si>
    <t>100001038</t>
  </si>
  <si>
    <t>100001039</t>
  </si>
  <si>
    <t>100001040</t>
  </si>
  <si>
    <t>100001041</t>
  </si>
  <si>
    <t>100001042</t>
  </si>
  <si>
    <t>100001043</t>
  </si>
  <si>
    <t>100001044</t>
  </si>
  <si>
    <t>生野　雄大</t>
  </si>
  <si>
    <t>100001045</t>
  </si>
  <si>
    <t>100001046</t>
  </si>
  <si>
    <t>渡辺　壮流</t>
  </si>
  <si>
    <t>100001047</t>
  </si>
  <si>
    <t>佐藤　弘樹</t>
  </si>
  <si>
    <t>100001048</t>
  </si>
  <si>
    <t>100001049</t>
  </si>
  <si>
    <t>西　慶一郎</t>
  </si>
  <si>
    <t>100001050</t>
  </si>
  <si>
    <t>大野　一平</t>
  </si>
  <si>
    <t>100001051</t>
  </si>
  <si>
    <t>田村　宏樹</t>
  </si>
  <si>
    <t>100001052</t>
  </si>
  <si>
    <t>100001053</t>
  </si>
  <si>
    <t>本間　貴裕</t>
  </si>
  <si>
    <t>100001054</t>
  </si>
  <si>
    <t>100001055</t>
  </si>
  <si>
    <t>井筒　功貴</t>
  </si>
  <si>
    <t>100001056</t>
  </si>
  <si>
    <t>釜谷　智貴</t>
  </si>
  <si>
    <t>100001057</t>
  </si>
  <si>
    <t>小西　祐輝</t>
  </si>
  <si>
    <t>100001058</t>
  </si>
  <si>
    <t>田里　康介</t>
  </si>
  <si>
    <t>100001059</t>
  </si>
  <si>
    <t>100001060</t>
  </si>
  <si>
    <t>野村　琢真</t>
  </si>
  <si>
    <t>100001061</t>
  </si>
  <si>
    <t>藤本　一帆</t>
  </si>
  <si>
    <t>100001062</t>
  </si>
  <si>
    <t>100001063</t>
  </si>
  <si>
    <t>100001064</t>
  </si>
  <si>
    <t>安部　光騎</t>
  </si>
  <si>
    <t>100001065</t>
  </si>
  <si>
    <t>100001066</t>
  </si>
  <si>
    <t>加地　涼太郎</t>
  </si>
  <si>
    <t>100001067</t>
  </si>
  <si>
    <t>100001068</t>
  </si>
  <si>
    <t>相澤　遼</t>
  </si>
  <si>
    <t>100001069</t>
  </si>
  <si>
    <t>中谷　公貴</t>
  </si>
  <si>
    <t>100001070</t>
  </si>
  <si>
    <t>重吉　比呂</t>
  </si>
  <si>
    <t>100001071</t>
  </si>
  <si>
    <t>福田　勇気</t>
  </si>
  <si>
    <t>100001072</t>
  </si>
  <si>
    <t>100001073</t>
  </si>
  <si>
    <t>100001074</t>
  </si>
  <si>
    <t>100001075</t>
  </si>
  <si>
    <t>100001076</t>
  </si>
  <si>
    <t>100001077</t>
  </si>
  <si>
    <t>北村　匠</t>
  </si>
  <si>
    <t>100001078</t>
  </si>
  <si>
    <t>本多　健一朗</t>
  </si>
  <si>
    <t>100001079</t>
  </si>
  <si>
    <t>渡瀬　孔明</t>
  </si>
  <si>
    <t>100001080</t>
  </si>
  <si>
    <t>柴垣　向志</t>
  </si>
  <si>
    <t>100001081</t>
  </si>
  <si>
    <t>長谷部　豪</t>
  </si>
  <si>
    <t>100001082</t>
  </si>
  <si>
    <t>大西　淳矢</t>
  </si>
  <si>
    <t>100001083</t>
  </si>
  <si>
    <t>平松　力</t>
  </si>
  <si>
    <t>100001084</t>
  </si>
  <si>
    <t>奥田　健太</t>
  </si>
  <si>
    <t>100001085</t>
  </si>
  <si>
    <t>仙石　樹</t>
  </si>
  <si>
    <t>100001086</t>
  </si>
  <si>
    <t>木高　佳周</t>
  </si>
  <si>
    <t>100001087</t>
  </si>
  <si>
    <t>内田　瑞貴</t>
  </si>
  <si>
    <t>100001088</t>
  </si>
  <si>
    <t>100001089</t>
  </si>
  <si>
    <t>工藤　陽貴</t>
  </si>
  <si>
    <t>100001090</t>
  </si>
  <si>
    <t>片山　虎之介</t>
  </si>
  <si>
    <t>100001091</t>
  </si>
  <si>
    <t>松川　敏徳</t>
  </si>
  <si>
    <t>100001092</t>
  </si>
  <si>
    <t>加藤　広太</t>
  </si>
  <si>
    <t>100001093</t>
  </si>
  <si>
    <t>寺前　凌</t>
  </si>
  <si>
    <t>100001094</t>
  </si>
  <si>
    <t>大曲　和輝</t>
  </si>
  <si>
    <t>100001095</t>
  </si>
  <si>
    <t>100001096</t>
  </si>
  <si>
    <t>古川　誠也</t>
  </si>
  <si>
    <t>100001097</t>
  </si>
  <si>
    <t>小池　弘顕</t>
  </si>
  <si>
    <t>100001098</t>
  </si>
  <si>
    <t>小島　克彦</t>
  </si>
  <si>
    <t>100001099</t>
  </si>
  <si>
    <t>信定　佑紀</t>
  </si>
  <si>
    <t>100001100</t>
  </si>
  <si>
    <t>住平　航</t>
  </si>
  <si>
    <t>100001101</t>
  </si>
  <si>
    <t>川根　聖矢</t>
  </si>
  <si>
    <t>100001102</t>
  </si>
  <si>
    <t>樫山　直生</t>
  </si>
  <si>
    <t>100001103</t>
  </si>
  <si>
    <t>山本　誉志樹</t>
  </si>
  <si>
    <t>100001104</t>
  </si>
  <si>
    <t>大沼　響</t>
  </si>
  <si>
    <t>100001105</t>
  </si>
  <si>
    <t>100001106</t>
  </si>
  <si>
    <t>今井　達也</t>
  </si>
  <si>
    <t>100001107</t>
  </si>
  <si>
    <t>杉田　幸輝</t>
  </si>
  <si>
    <t>100001108</t>
  </si>
  <si>
    <t>松本　雄志郎</t>
  </si>
  <si>
    <t>100001109</t>
  </si>
  <si>
    <t>澤田　隆成</t>
  </si>
  <si>
    <t>100001110</t>
  </si>
  <si>
    <t>木村　友哉</t>
  </si>
  <si>
    <t>100001111</t>
  </si>
  <si>
    <t>木下　将一</t>
  </si>
  <si>
    <t>100001112</t>
  </si>
  <si>
    <t>森田　泰史</t>
  </si>
  <si>
    <t>100001113</t>
  </si>
  <si>
    <t>羽田　充宏</t>
  </si>
  <si>
    <t>100001114</t>
  </si>
  <si>
    <t>藤原　侑斗</t>
  </si>
  <si>
    <t>100001115</t>
  </si>
  <si>
    <t>100001116</t>
  </si>
  <si>
    <t>棚原　大介</t>
  </si>
  <si>
    <t>100001117</t>
  </si>
  <si>
    <t>山崎　翔平</t>
  </si>
  <si>
    <t>100001118</t>
  </si>
  <si>
    <t>志賀　颯</t>
  </si>
  <si>
    <t>100001119</t>
  </si>
  <si>
    <t>平沼　光象</t>
  </si>
  <si>
    <t>100001120</t>
  </si>
  <si>
    <t>長　奎吾</t>
  </si>
  <si>
    <t>100001121</t>
  </si>
  <si>
    <t>石原　勇輝</t>
  </si>
  <si>
    <t>100001122</t>
  </si>
  <si>
    <t>川添　洋祐</t>
  </si>
  <si>
    <t>100001123</t>
  </si>
  <si>
    <t>尾原　正人</t>
  </si>
  <si>
    <t>100001124</t>
  </si>
  <si>
    <t>井内　光</t>
  </si>
  <si>
    <t>100001125</t>
  </si>
  <si>
    <t>齋藤　宣樹</t>
  </si>
  <si>
    <t>100001126</t>
  </si>
  <si>
    <t>西羅　瑛太</t>
  </si>
  <si>
    <t>100001127</t>
  </si>
  <si>
    <t>濵田　尚也</t>
  </si>
  <si>
    <t>100001128</t>
  </si>
  <si>
    <t>帶島　滉生</t>
  </si>
  <si>
    <t>100001129</t>
  </si>
  <si>
    <t>大塚　遼</t>
  </si>
  <si>
    <t>100001130</t>
  </si>
  <si>
    <t>赤瀬　康平</t>
  </si>
  <si>
    <t>100001131</t>
  </si>
  <si>
    <t>畑　健将</t>
  </si>
  <si>
    <t>100001132</t>
  </si>
  <si>
    <t>100001133</t>
  </si>
  <si>
    <t>仲保　文太</t>
  </si>
  <si>
    <t>100001134</t>
  </si>
  <si>
    <t>100001135</t>
  </si>
  <si>
    <t>松本　拓馬</t>
  </si>
  <si>
    <t>100001136</t>
  </si>
  <si>
    <t>奥村　知央</t>
  </si>
  <si>
    <t>100001137</t>
  </si>
  <si>
    <t>川崎　悠丘</t>
  </si>
  <si>
    <t>100001138</t>
  </si>
  <si>
    <t>岩崎　涼</t>
  </si>
  <si>
    <t>兵庫教育大学</t>
  </si>
  <si>
    <t>100001139</t>
  </si>
  <si>
    <t>100001140</t>
  </si>
  <si>
    <t>木村　滉</t>
  </si>
  <si>
    <t>100001141</t>
  </si>
  <si>
    <t>100001142</t>
  </si>
  <si>
    <t>片山　直輝</t>
  </si>
  <si>
    <t>100001143</t>
  </si>
  <si>
    <t>阿江　基希</t>
  </si>
  <si>
    <t>100001144</t>
  </si>
  <si>
    <t>橘　和秀</t>
  </si>
  <si>
    <t>100001145</t>
  </si>
  <si>
    <t>高木　元太</t>
  </si>
  <si>
    <t>100001146</t>
  </si>
  <si>
    <t>川井　雄太</t>
  </si>
  <si>
    <t>100001147</t>
  </si>
  <si>
    <t>田坂　裕喜</t>
  </si>
  <si>
    <t>100001148</t>
  </si>
  <si>
    <t>100001149</t>
  </si>
  <si>
    <t>100001150</t>
  </si>
  <si>
    <t>神戸学院大学</t>
  </si>
  <si>
    <t>100001151</t>
  </si>
  <si>
    <t>100001152</t>
  </si>
  <si>
    <t>加古　裕馬</t>
  </si>
  <si>
    <t>100001153</t>
  </si>
  <si>
    <t>原　秀明</t>
  </si>
  <si>
    <t>100001154</t>
  </si>
  <si>
    <t>保坂　翼</t>
  </si>
  <si>
    <t>100001155</t>
  </si>
  <si>
    <t>上野　拓海</t>
  </si>
  <si>
    <t>100001156</t>
  </si>
  <si>
    <t>松本　遼太</t>
  </si>
  <si>
    <t>100001157</t>
  </si>
  <si>
    <t>小西　康基</t>
  </si>
  <si>
    <t>100001158</t>
  </si>
  <si>
    <t>100001159</t>
  </si>
  <si>
    <t>100001160</t>
  </si>
  <si>
    <t>川井　翔悟</t>
  </si>
  <si>
    <t>100001161</t>
  </si>
  <si>
    <t>中川　寛太</t>
  </si>
  <si>
    <t>100001162</t>
  </si>
  <si>
    <t>市栄　一樹</t>
  </si>
  <si>
    <t>100001163</t>
  </si>
  <si>
    <t>今井　文哉</t>
  </si>
  <si>
    <t>100001164</t>
  </si>
  <si>
    <t>伊勢田　裕太</t>
  </si>
  <si>
    <t>100001165</t>
  </si>
  <si>
    <t>竹中　慎裕</t>
  </si>
  <si>
    <t>100001166</t>
  </si>
  <si>
    <t>山田　秀勝</t>
  </si>
  <si>
    <t>100001167</t>
  </si>
  <si>
    <t>100001168</t>
  </si>
  <si>
    <t>100001169</t>
  </si>
  <si>
    <t>100001170</t>
  </si>
  <si>
    <t>100001171</t>
  </si>
  <si>
    <t>100001172</t>
  </si>
  <si>
    <t>100001173</t>
  </si>
  <si>
    <t>100001174</t>
  </si>
  <si>
    <t>流通科学大学</t>
  </si>
  <si>
    <t>100001175</t>
  </si>
  <si>
    <t>指出　克久</t>
  </si>
  <si>
    <t>100001176</t>
  </si>
  <si>
    <t>田中　裕貴</t>
  </si>
  <si>
    <t>100001177</t>
  </si>
  <si>
    <t>松本　慎</t>
  </si>
  <si>
    <t>100001178</t>
  </si>
  <si>
    <t>竹内　輝冬</t>
  </si>
  <si>
    <t>100001179</t>
  </si>
  <si>
    <t>100001180</t>
  </si>
  <si>
    <t>100001181</t>
  </si>
  <si>
    <t>原　琢磨</t>
  </si>
  <si>
    <t>100001182</t>
  </si>
  <si>
    <t>尾上　景太</t>
  </si>
  <si>
    <t>関西福祉大学</t>
  </si>
  <si>
    <t>100001183</t>
  </si>
  <si>
    <t>登　貴志</t>
  </si>
  <si>
    <t>100001184</t>
  </si>
  <si>
    <t>近藤　雄亮</t>
  </si>
  <si>
    <t>100001185</t>
  </si>
  <si>
    <t>100001186</t>
  </si>
  <si>
    <t>松岡　優</t>
  </si>
  <si>
    <t>100001187</t>
  </si>
  <si>
    <t>田村　謙治</t>
  </si>
  <si>
    <t>甲南大学</t>
  </si>
  <si>
    <t>100001188</t>
  </si>
  <si>
    <t>100001189</t>
  </si>
  <si>
    <t>100001190</t>
  </si>
  <si>
    <t>100001191</t>
  </si>
  <si>
    <t>100001192</t>
  </si>
  <si>
    <t>100001193</t>
  </si>
  <si>
    <t>100001194</t>
  </si>
  <si>
    <t>100001195</t>
  </si>
  <si>
    <t>100001196</t>
  </si>
  <si>
    <t>100001197</t>
  </si>
  <si>
    <t>千原　涼</t>
  </si>
  <si>
    <t>100001198</t>
  </si>
  <si>
    <t>藤本　啓</t>
  </si>
  <si>
    <t>100001199</t>
  </si>
  <si>
    <t>100001200</t>
  </si>
  <si>
    <t>広瀬　永豊</t>
  </si>
  <si>
    <t>100001201</t>
  </si>
  <si>
    <t>丹下　恭介</t>
  </si>
  <si>
    <t>100001202</t>
  </si>
  <si>
    <t>皆村　晃平</t>
  </si>
  <si>
    <t>100001203</t>
  </si>
  <si>
    <t>竹内　悠真</t>
  </si>
  <si>
    <t>100001204</t>
  </si>
  <si>
    <t>岸本　雅之</t>
  </si>
  <si>
    <t>100001205</t>
  </si>
  <si>
    <t>島田　勇</t>
  </si>
  <si>
    <t>100001206</t>
  </si>
  <si>
    <t>100001207</t>
  </si>
  <si>
    <t>東原　侑生</t>
  </si>
  <si>
    <t>100001208</t>
  </si>
  <si>
    <t>藤田　透伍</t>
  </si>
  <si>
    <t>100001209</t>
  </si>
  <si>
    <t>鶴　竣也</t>
  </si>
  <si>
    <t>100001210</t>
  </si>
  <si>
    <t>100001211</t>
  </si>
  <si>
    <t>小西　孝太</t>
  </si>
  <si>
    <t>100001212</t>
  </si>
  <si>
    <t>信藤　海南登</t>
  </si>
  <si>
    <t>100001213</t>
  </si>
  <si>
    <t>春田　郁哉</t>
  </si>
  <si>
    <t>100001214</t>
  </si>
  <si>
    <t>本庄　勲地</t>
  </si>
  <si>
    <t>100001215</t>
  </si>
  <si>
    <t>森　風斗</t>
  </si>
  <si>
    <t>100001216</t>
  </si>
  <si>
    <t>100001217</t>
  </si>
  <si>
    <t>中垣　友輔</t>
  </si>
  <si>
    <t>100001218</t>
  </si>
  <si>
    <t>井上　晃輔</t>
  </si>
  <si>
    <t>100001219</t>
  </si>
  <si>
    <t>田中　公陽</t>
  </si>
  <si>
    <t>100001220</t>
  </si>
  <si>
    <t>千葉　航</t>
  </si>
  <si>
    <t>100001221</t>
  </si>
  <si>
    <t>100001222</t>
  </si>
  <si>
    <t>中村　広英</t>
  </si>
  <si>
    <t>100001223</t>
  </si>
  <si>
    <t>100001224</t>
  </si>
  <si>
    <t>宮地　歩</t>
  </si>
  <si>
    <t>100001225</t>
  </si>
  <si>
    <t>富永　裕太</t>
  </si>
  <si>
    <t>100001226</t>
  </si>
  <si>
    <t>山口　雄己</t>
  </si>
  <si>
    <t>100001227</t>
  </si>
  <si>
    <t>山村　景大</t>
  </si>
  <si>
    <t>100001228</t>
  </si>
  <si>
    <t>藤原　夢記</t>
  </si>
  <si>
    <t>100001229</t>
  </si>
  <si>
    <t>播本　裕也</t>
  </si>
  <si>
    <t>100001230</t>
  </si>
  <si>
    <t>古満　敬</t>
  </si>
  <si>
    <t>100001231</t>
  </si>
  <si>
    <t>生田　怜大</t>
  </si>
  <si>
    <t>100001232</t>
  </si>
  <si>
    <t>長橋　優哉</t>
  </si>
  <si>
    <t>100001233</t>
  </si>
  <si>
    <t>神戸大学</t>
  </si>
  <si>
    <t>100001234</t>
  </si>
  <si>
    <t>100001235</t>
  </si>
  <si>
    <t>上野　環太</t>
  </si>
  <si>
    <t>100001236</t>
  </si>
  <si>
    <t>藤田　竣也</t>
  </si>
  <si>
    <t>100001237</t>
  </si>
  <si>
    <t>藤原　雅志</t>
  </si>
  <si>
    <t>100001238</t>
  </si>
  <si>
    <t>森山　和友</t>
  </si>
  <si>
    <t>100001239</t>
  </si>
  <si>
    <t>100001240</t>
  </si>
  <si>
    <t>山根　雄</t>
  </si>
  <si>
    <t>100001241</t>
  </si>
  <si>
    <t>近藤　佑哉</t>
  </si>
  <si>
    <t>100001242</t>
  </si>
  <si>
    <t>100001243</t>
  </si>
  <si>
    <t>100001244</t>
  </si>
  <si>
    <t>100001245</t>
  </si>
  <si>
    <t>100001246</t>
  </si>
  <si>
    <t>100001247</t>
  </si>
  <si>
    <t>100001248</t>
  </si>
  <si>
    <t>100001249</t>
  </si>
  <si>
    <t>100001250</t>
  </si>
  <si>
    <t>100001251</t>
  </si>
  <si>
    <t>100001252</t>
  </si>
  <si>
    <t>100001253</t>
  </si>
  <si>
    <t>神田　実</t>
  </si>
  <si>
    <t>100001254</t>
  </si>
  <si>
    <t>木村　俊司</t>
  </si>
  <si>
    <t>100001255</t>
  </si>
  <si>
    <t>小西　満</t>
  </si>
  <si>
    <t>100001256</t>
  </si>
  <si>
    <t>佐久間　啓</t>
  </si>
  <si>
    <t>100001257</t>
  </si>
  <si>
    <t>小谷　祥吾</t>
  </si>
  <si>
    <t>100001258</t>
  </si>
  <si>
    <t>岡本　健</t>
  </si>
  <si>
    <t>100001259</t>
  </si>
  <si>
    <t>山口　大地</t>
  </si>
  <si>
    <t>100001260</t>
  </si>
  <si>
    <t>金澤　佳緯</t>
  </si>
  <si>
    <t>100001261</t>
  </si>
  <si>
    <t>南部　慎</t>
  </si>
  <si>
    <t>100001262</t>
  </si>
  <si>
    <t>根本　夏生</t>
  </si>
  <si>
    <t>100001263</t>
  </si>
  <si>
    <t>平井　大誠</t>
  </si>
  <si>
    <t>100001264</t>
  </si>
  <si>
    <t>前田　光雄</t>
  </si>
  <si>
    <t>100001265</t>
  </si>
  <si>
    <t>小西　玄起</t>
  </si>
  <si>
    <t>100001266</t>
  </si>
  <si>
    <t>100001267</t>
  </si>
  <si>
    <t>高柳　正徳</t>
  </si>
  <si>
    <t>100001268</t>
  </si>
  <si>
    <t>宮本　一輝</t>
  </si>
  <si>
    <t>100001269</t>
  </si>
  <si>
    <t>藤原　京平</t>
  </si>
  <si>
    <t>100001270</t>
  </si>
  <si>
    <t>伊藤　智也</t>
  </si>
  <si>
    <t>100001271</t>
  </si>
  <si>
    <t>前田　拓海</t>
  </si>
  <si>
    <t>100001272</t>
  </si>
  <si>
    <t>荒木　優太</t>
  </si>
  <si>
    <t>100001273</t>
  </si>
  <si>
    <t>長友　敬晃</t>
  </si>
  <si>
    <t>100001274</t>
  </si>
  <si>
    <t>100001275</t>
  </si>
  <si>
    <t>100001276</t>
  </si>
  <si>
    <t>大仁田　克浩</t>
  </si>
  <si>
    <t>100001277</t>
  </si>
  <si>
    <t>100001278</t>
  </si>
  <si>
    <t>喜多　政天</t>
  </si>
  <si>
    <t>100001279</t>
  </si>
  <si>
    <t>谷口　聖太</t>
  </si>
  <si>
    <t>100001280</t>
  </si>
  <si>
    <t>野崎　佑一</t>
  </si>
  <si>
    <t>100001281</t>
  </si>
  <si>
    <t>延命　勇実</t>
  </si>
  <si>
    <t>100001282</t>
  </si>
  <si>
    <t>郷原　一眞</t>
  </si>
  <si>
    <t>100001283</t>
  </si>
  <si>
    <t>湯浅　賢</t>
  </si>
  <si>
    <t>100001284</t>
  </si>
  <si>
    <t>松井　悠真</t>
  </si>
  <si>
    <t>100001285</t>
  </si>
  <si>
    <t>矢田　絢介</t>
  </si>
  <si>
    <t>100001286</t>
  </si>
  <si>
    <t>山本　太至</t>
  </si>
  <si>
    <t>100001287</t>
  </si>
  <si>
    <t>高畑　大地</t>
  </si>
  <si>
    <t>100001288</t>
  </si>
  <si>
    <t>西田　浩太朗</t>
  </si>
  <si>
    <t>100001289</t>
  </si>
  <si>
    <t>西浦　匡紀</t>
  </si>
  <si>
    <t>100001290</t>
  </si>
  <si>
    <t>花﨑　仁実</t>
  </si>
  <si>
    <t>100001291</t>
  </si>
  <si>
    <t>吉田　帆貴</t>
  </si>
  <si>
    <t>神戸常盤大学</t>
  </si>
  <si>
    <t>100001292</t>
  </si>
  <si>
    <t>岩城　育海</t>
  </si>
  <si>
    <t>甲子園大学</t>
  </si>
  <si>
    <t>100001293</t>
  </si>
  <si>
    <t>100001294</t>
  </si>
  <si>
    <t>100001295</t>
  </si>
  <si>
    <t>神戸医療福祉大学</t>
  </si>
  <si>
    <t>100001296</t>
  </si>
  <si>
    <t>100001297</t>
  </si>
  <si>
    <t>中江　理緒</t>
  </si>
  <si>
    <t>兵庫県立大学</t>
  </si>
  <si>
    <t>100001298</t>
  </si>
  <si>
    <t>林　幸佑</t>
  </si>
  <si>
    <t>100001299</t>
  </si>
  <si>
    <t>藤原　祐</t>
  </si>
  <si>
    <t>100001300</t>
  </si>
  <si>
    <t>100001301</t>
  </si>
  <si>
    <t>森下　達矢</t>
  </si>
  <si>
    <t>100001302</t>
  </si>
  <si>
    <t>100001303</t>
  </si>
  <si>
    <t>河野　脩司</t>
  </si>
  <si>
    <t>100001304</t>
  </si>
  <si>
    <t>100001305</t>
  </si>
  <si>
    <t>小林　優一</t>
  </si>
  <si>
    <t>100001306</t>
  </si>
  <si>
    <t>100001307</t>
  </si>
  <si>
    <t>100001308</t>
  </si>
  <si>
    <t>寺垣　亮太</t>
  </si>
  <si>
    <t>100001309</t>
  </si>
  <si>
    <t>100001310</t>
  </si>
  <si>
    <t>100001311</t>
  </si>
  <si>
    <t>浅田　群青</t>
  </si>
  <si>
    <t>100001312</t>
  </si>
  <si>
    <t>坂本　研介</t>
  </si>
  <si>
    <t>100001313</t>
  </si>
  <si>
    <t>鈴木　貫太</t>
  </si>
  <si>
    <t>100001314</t>
  </si>
  <si>
    <t>中野　晋也</t>
  </si>
  <si>
    <t>100001315</t>
  </si>
  <si>
    <t>西川　廉</t>
  </si>
  <si>
    <t>100001316</t>
  </si>
  <si>
    <t>槙本　太一</t>
  </si>
  <si>
    <t>100001317</t>
  </si>
  <si>
    <t>峯　卓馬</t>
  </si>
  <si>
    <t>100001318</t>
  </si>
  <si>
    <t>藤原　和輝</t>
  </si>
  <si>
    <t>100001319</t>
  </si>
  <si>
    <t>100001320</t>
  </si>
  <si>
    <t>山口　駿</t>
  </si>
  <si>
    <t>100001321</t>
  </si>
  <si>
    <t>大久保　貴史</t>
  </si>
  <si>
    <t>100001322</t>
  </si>
  <si>
    <t>酒井　健登</t>
  </si>
  <si>
    <t>100001323</t>
  </si>
  <si>
    <t>清水　祥吾</t>
  </si>
  <si>
    <t>100001324</t>
  </si>
  <si>
    <t>永見　太一</t>
  </si>
  <si>
    <t>100001325</t>
  </si>
  <si>
    <t>林　大地</t>
  </si>
  <si>
    <t>100001326</t>
  </si>
  <si>
    <t>日野田　涼太</t>
  </si>
  <si>
    <t>100001327</t>
  </si>
  <si>
    <t>森口　勇輝</t>
  </si>
  <si>
    <t>100001328</t>
  </si>
  <si>
    <t>平田　泰一</t>
  </si>
  <si>
    <t>100001329</t>
  </si>
  <si>
    <t>水畑　樹</t>
  </si>
  <si>
    <t>100001330</t>
  </si>
  <si>
    <t>滋賀県立大学</t>
  </si>
  <si>
    <t>100001331</t>
  </si>
  <si>
    <t>濱村　太一</t>
  </si>
  <si>
    <t>100001332</t>
  </si>
  <si>
    <t>100001333</t>
  </si>
  <si>
    <t>疋田　天希</t>
  </si>
  <si>
    <t>100001334</t>
  </si>
  <si>
    <t>小﨑　和樹</t>
  </si>
  <si>
    <t>100001335</t>
  </si>
  <si>
    <t>山口　晟司</t>
  </si>
  <si>
    <t>100001336</t>
  </si>
  <si>
    <t>籾倉　凌</t>
  </si>
  <si>
    <t>100001337</t>
  </si>
  <si>
    <t>100001338</t>
  </si>
  <si>
    <t>100001339</t>
  </si>
  <si>
    <t>板谷　智史</t>
  </si>
  <si>
    <t>100001340</t>
  </si>
  <si>
    <t>小杉　康之</t>
  </si>
  <si>
    <t>100001341</t>
  </si>
  <si>
    <t>岩口　雄輝</t>
  </si>
  <si>
    <t>100001342</t>
  </si>
  <si>
    <t>神谷　一貴</t>
  </si>
  <si>
    <t>100001343</t>
  </si>
  <si>
    <t>善田　晃平</t>
  </si>
  <si>
    <t>100001344</t>
  </si>
  <si>
    <t>100001345</t>
  </si>
  <si>
    <t>100001346</t>
  </si>
  <si>
    <t>平田　祐也</t>
  </si>
  <si>
    <t>100001347</t>
  </si>
  <si>
    <t>四戸　莞嗣</t>
  </si>
  <si>
    <t>京都府立大学</t>
  </si>
  <si>
    <t>100001348</t>
  </si>
  <si>
    <t>川口　晃平</t>
  </si>
  <si>
    <t>100001349</t>
  </si>
  <si>
    <t>100001350</t>
  </si>
  <si>
    <t>100001351</t>
  </si>
  <si>
    <t>川端　将貴</t>
  </si>
  <si>
    <t>100001352</t>
  </si>
  <si>
    <t>100001353</t>
  </si>
  <si>
    <t>澤田　斎音</t>
  </si>
  <si>
    <t>100001354</t>
  </si>
  <si>
    <t>梅田　悠希</t>
  </si>
  <si>
    <t>100001355</t>
  </si>
  <si>
    <t>100001356</t>
  </si>
  <si>
    <t>藤浪　正季</t>
  </si>
  <si>
    <t>京都工芸繊維大学</t>
  </si>
  <si>
    <t>100001357</t>
  </si>
  <si>
    <t>100001358</t>
  </si>
  <si>
    <t>100001359</t>
  </si>
  <si>
    <t>友廣　大希</t>
  </si>
  <si>
    <t>100001360</t>
  </si>
  <si>
    <t>木村　虎太郎</t>
  </si>
  <si>
    <t>100001361</t>
  </si>
  <si>
    <t>中川　貴仁</t>
  </si>
  <si>
    <t>100001362</t>
  </si>
  <si>
    <t>上東　充嗣</t>
  </si>
  <si>
    <t>100001363</t>
  </si>
  <si>
    <t>100001364</t>
  </si>
  <si>
    <t>100001365</t>
  </si>
  <si>
    <t>100001366</t>
  </si>
  <si>
    <t>後藤　浩之</t>
  </si>
  <si>
    <t>100001367</t>
  </si>
  <si>
    <t>佐々木　宏晃</t>
  </si>
  <si>
    <t>100001368</t>
  </si>
  <si>
    <t>100001369</t>
  </si>
  <si>
    <t>100001370</t>
  </si>
  <si>
    <t>100001371</t>
  </si>
  <si>
    <t>山内　貴浩</t>
  </si>
  <si>
    <t>100001372</t>
  </si>
  <si>
    <t>明治国際医療大学</t>
  </si>
  <si>
    <t>100001373</t>
  </si>
  <si>
    <t>100001374</t>
  </si>
  <si>
    <t>100001375</t>
  </si>
  <si>
    <t>100001376</t>
  </si>
  <si>
    <t>100001377</t>
  </si>
  <si>
    <t>100001378</t>
  </si>
  <si>
    <t>青山　吉彦</t>
  </si>
  <si>
    <t>100001379</t>
  </si>
  <si>
    <t>上野　友洋</t>
  </si>
  <si>
    <t>100001380</t>
  </si>
  <si>
    <t>宇山　和希</t>
  </si>
  <si>
    <t>100001381</t>
  </si>
  <si>
    <t>100001382</t>
  </si>
  <si>
    <t>齋藤　薫</t>
  </si>
  <si>
    <t>100001383</t>
  </si>
  <si>
    <t>田中　悠斗</t>
  </si>
  <si>
    <t>100001384</t>
  </si>
  <si>
    <t>100001385</t>
  </si>
  <si>
    <t>100001386</t>
  </si>
  <si>
    <t>村上　龍星</t>
  </si>
  <si>
    <t>100001387</t>
  </si>
  <si>
    <t>東　真宏</t>
  </si>
  <si>
    <t>100001388</t>
  </si>
  <si>
    <t>梅谷　拓実</t>
  </si>
  <si>
    <t>100001389</t>
  </si>
  <si>
    <t>小田　朋尚</t>
  </si>
  <si>
    <t>100001390</t>
  </si>
  <si>
    <t>勝原　大輔</t>
  </si>
  <si>
    <t>100001391</t>
  </si>
  <si>
    <t>金川　陽亮</t>
  </si>
  <si>
    <t>100001392</t>
  </si>
  <si>
    <t>川上　晴生</t>
  </si>
  <si>
    <t>100001393</t>
  </si>
  <si>
    <t>小松　将弘</t>
  </si>
  <si>
    <t>100001394</t>
  </si>
  <si>
    <t>小路　勇太</t>
  </si>
  <si>
    <t>100001395</t>
  </si>
  <si>
    <t>100001396</t>
  </si>
  <si>
    <t>杉山　亜聡</t>
  </si>
  <si>
    <t>100001397</t>
  </si>
  <si>
    <t>田村　啓斗</t>
  </si>
  <si>
    <t>100001398</t>
  </si>
  <si>
    <t>辻　凱斗</t>
  </si>
  <si>
    <t>100001399</t>
  </si>
  <si>
    <t>樋口　凌</t>
  </si>
  <si>
    <t>100001400</t>
  </si>
  <si>
    <t>100001401</t>
  </si>
  <si>
    <t>廣瀬　友亮</t>
  </si>
  <si>
    <t>100001402</t>
  </si>
  <si>
    <t>福島　豪大</t>
  </si>
  <si>
    <t>100001403</t>
  </si>
  <si>
    <t>藤川　昂琉</t>
  </si>
  <si>
    <t>100001404</t>
  </si>
  <si>
    <t>藤原　崚</t>
  </si>
  <si>
    <t>100001405</t>
  </si>
  <si>
    <t>村田　豊</t>
  </si>
  <si>
    <t>100001406</t>
  </si>
  <si>
    <t>100001407</t>
  </si>
  <si>
    <t>横路　秀</t>
  </si>
  <si>
    <t>100001408</t>
  </si>
  <si>
    <t>若山　哲也</t>
  </si>
  <si>
    <t>100001409</t>
  </si>
  <si>
    <t>天野　大輝</t>
  </si>
  <si>
    <t>100001410</t>
  </si>
  <si>
    <t>新井　陽豊</t>
  </si>
  <si>
    <t>100001411</t>
  </si>
  <si>
    <t>押久保　皓生</t>
  </si>
  <si>
    <t>100001412</t>
  </si>
  <si>
    <t>川村　真広</t>
  </si>
  <si>
    <t>100001413</t>
  </si>
  <si>
    <t>100001414</t>
  </si>
  <si>
    <t>塩貝　龍輝</t>
  </si>
  <si>
    <t>100001415</t>
  </si>
  <si>
    <t>武田　怜旺</t>
  </si>
  <si>
    <t>100001416</t>
  </si>
  <si>
    <t>多田　英晃</t>
  </si>
  <si>
    <t>100001417</t>
  </si>
  <si>
    <t>津川　拓人</t>
  </si>
  <si>
    <t>100001418</t>
  </si>
  <si>
    <t>中村　菖希</t>
  </si>
  <si>
    <t>100001419</t>
  </si>
  <si>
    <t>西岡　純一朗</t>
  </si>
  <si>
    <t>100001420</t>
  </si>
  <si>
    <t>橋口　瑳介</t>
  </si>
  <si>
    <t>100001421</t>
  </si>
  <si>
    <t>藤原　弘太</t>
  </si>
  <si>
    <t>100001422</t>
  </si>
  <si>
    <t>細見　拓也</t>
  </si>
  <si>
    <t>100001423</t>
  </si>
  <si>
    <t>前川　昂輝</t>
  </si>
  <si>
    <t>100001424</t>
  </si>
  <si>
    <t>水野　颯太</t>
  </si>
  <si>
    <t>100001425</t>
  </si>
  <si>
    <t>矢野　暁</t>
  </si>
  <si>
    <t>100001426</t>
  </si>
  <si>
    <t>若狭　颯馬</t>
  </si>
  <si>
    <t>100001427</t>
  </si>
  <si>
    <t>長澤　涼介</t>
  </si>
  <si>
    <t>京都教育大学</t>
  </si>
  <si>
    <t>100001428</t>
  </si>
  <si>
    <t>山口　大樹</t>
  </si>
  <si>
    <t>100001429</t>
  </si>
  <si>
    <t>小林　隼</t>
  </si>
  <si>
    <t>100001430</t>
  </si>
  <si>
    <t>森　瑛斗</t>
  </si>
  <si>
    <t>100001431</t>
  </si>
  <si>
    <t>100001432</t>
  </si>
  <si>
    <t>100001433</t>
  </si>
  <si>
    <t>100001434</t>
  </si>
  <si>
    <t>定久　舜</t>
  </si>
  <si>
    <t>100001435</t>
  </si>
  <si>
    <t>大谷地　虎希</t>
  </si>
  <si>
    <t>100001436</t>
  </si>
  <si>
    <t>100001437</t>
  </si>
  <si>
    <t>菅原　慎平</t>
  </si>
  <si>
    <t>100001438</t>
  </si>
  <si>
    <t>田中　将也</t>
  </si>
  <si>
    <t>100001439</t>
  </si>
  <si>
    <t>山田　剛嗣</t>
  </si>
  <si>
    <t>100001440</t>
  </si>
  <si>
    <t>高森　大地</t>
  </si>
  <si>
    <t>100001441</t>
  </si>
  <si>
    <t>中井　裕彰</t>
  </si>
  <si>
    <t>100001442</t>
  </si>
  <si>
    <t>向山　尊次</t>
  </si>
  <si>
    <t>100001443</t>
  </si>
  <si>
    <t>石井　大晴</t>
  </si>
  <si>
    <t>100001444</t>
  </si>
  <si>
    <t>北岡　駿</t>
  </si>
  <si>
    <t>100001445</t>
  </si>
  <si>
    <t>田原　和真</t>
  </si>
  <si>
    <t>100001446</t>
  </si>
  <si>
    <t>品川　竜史</t>
  </si>
  <si>
    <t>100001447</t>
  </si>
  <si>
    <t>柳瀬　涼介</t>
  </si>
  <si>
    <t>100001448</t>
  </si>
  <si>
    <t>100001449</t>
  </si>
  <si>
    <t>平井　敦也</t>
  </si>
  <si>
    <t>100001450</t>
  </si>
  <si>
    <t>びわこ学院大学</t>
  </si>
  <si>
    <t>100001451</t>
  </si>
  <si>
    <t>100001452</t>
  </si>
  <si>
    <t>100001453</t>
  </si>
  <si>
    <t>100001454</t>
  </si>
  <si>
    <t>吉田　大介</t>
  </si>
  <si>
    <t>100001455</t>
  </si>
  <si>
    <t>相川　竜輝</t>
  </si>
  <si>
    <t>100001456</t>
  </si>
  <si>
    <t>100001457</t>
  </si>
  <si>
    <t>小林　和輝</t>
  </si>
  <si>
    <t>100001458</t>
  </si>
  <si>
    <t>小林　恭也</t>
  </si>
  <si>
    <t>100001459</t>
  </si>
  <si>
    <t>田代　大和</t>
  </si>
  <si>
    <t>100001460</t>
  </si>
  <si>
    <t>中村　佑晟</t>
  </si>
  <si>
    <t>100001461</t>
  </si>
  <si>
    <t>増田　晶太</t>
  </si>
  <si>
    <t>100001462</t>
  </si>
  <si>
    <t>大川　雄大</t>
  </si>
  <si>
    <t>100001463</t>
  </si>
  <si>
    <t>藤田　将史</t>
  </si>
  <si>
    <t>100001464</t>
  </si>
  <si>
    <t>今西　洸斗</t>
  </si>
  <si>
    <t>100001465</t>
  </si>
  <si>
    <t>大崎　陸斗</t>
  </si>
  <si>
    <t>100001466</t>
  </si>
  <si>
    <t>堺　和也</t>
  </si>
  <si>
    <t>100001467</t>
  </si>
  <si>
    <t>南　柊吾</t>
  </si>
  <si>
    <t>滋賀大学</t>
  </si>
  <si>
    <t>100001468</t>
  </si>
  <si>
    <t>100001469</t>
  </si>
  <si>
    <t>100001470</t>
  </si>
  <si>
    <t>100001471</t>
  </si>
  <si>
    <t>100001472</t>
  </si>
  <si>
    <t>100001473</t>
  </si>
  <si>
    <t>100001474</t>
  </si>
  <si>
    <t>長野　エドワルド</t>
  </si>
  <si>
    <t>100001475</t>
  </si>
  <si>
    <t>青木　謙尚</t>
  </si>
  <si>
    <t>100001476</t>
  </si>
  <si>
    <t>内田　有祐</t>
  </si>
  <si>
    <t>100001477</t>
  </si>
  <si>
    <t>東　将大</t>
  </si>
  <si>
    <t>100001478</t>
  </si>
  <si>
    <t>100001479</t>
  </si>
  <si>
    <t>堀内　聡馬</t>
  </si>
  <si>
    <t>100001480</t>
  </si>
  <si>
    <t>前川　真寛</t>
  </si>
  <si>
    <t>100001481</t>
  </si>
  <si>
    <t>100001482</t>
  </si>
  <si>
    <t>倉地　洋輔</t>
  </si>
  <si>
    <t>100001483</t>
  </si>
  <si>
    <t>山本　唯登</t>
  </si>
  <si>
    <t>100001484</t>
  </si>
  <si>
    <t>民輪　純一</t>
  </si>
  <si>
    <t>100001485</t>
  </si>
  <si>
    <t>上田　太一</t>
  </si>
  <si>
    <t>100001486</t>
  </si>
  <si>
    <t>里見　朋哉</t>
  </si>
  <si>
    <t>100001487</t>
  </si>
  <si>
    <t>村北　凌大</t>
  </si>
  <si>
    <t>100001488</t>
  </si>
  <si>
    <t>安田　健人</t>
  </si>
  <si>
    <t>100001489</t>
  </si>
  <si>
    <t>山本　涼太</t>
  </si>
  <si>
    <t>100001490</t>
  </si>
  <si>
    <t>松原　裕輔</t>
  </si>
  <si>
    <t>100001491</t>
  </si>
  <si>
    <t>伊谷　幸起</t>
  </si>
  <si>
    <t>100001492</t>
  </si>
  <si>
    <t>大田　颯人</t>
  </si>
  <si>
    <t>100001493</t>
  </si>
  <si>
    <t>京都府立医科大学</t>
  </si>
  <si>
    <t>100001494</t>
  </si>
  <si>
    <t>100001495</t>
  </si>
  <si>
    <t>100001496</t>
  </si>
  <si>
    <t>100001497</t>
  </si>
  <si>
    <t>100001498</t>
  </si>
  <si>
    <t>100001499</t>
  </si>
  <si>
    <t>100001500</t>
  </si>
  <si>
    <t>法貴　駿介</t>
  </si>
  <si>
    <t>100001501</t>
  </si>
  <si>
    <t>橋本　和樹</t>
  </si>
  <si>
    <t>100001502</t>
  </si>
  <si>
    <t>100001503</t>
  </si>
  <si>
    <t>藤岡　弘樹</t>
  </si>
  <si>
    <t>100001504</t>
  </si>
  <si>
    <t>栗林　健一</t>
  </si>
  <si>
    <t>100001505</t>
  </si>
  <si>
    <t>井口　義人</t>
  </si>
  <si>
    <t>100001506</t>
  </si>
  <si>
    <t>100001507</t>
  </si>
  <si>
    <t>佛教大学</t>
  </si>
  <si>
    <t>100001508</t>
  </si>
  <si>
    <t>100001509</t>
  </si>
  <si>
    <t>100001510</t>
  </si>
  <si>
    <t>100001511</t>
  </si>
  <si>
    <t>100001512</t>
  </si>
  <si>
    <t>100001513</t>
  </si>
  <si>
    <t>100001514</t>
  </si>
  <si>
    <t>廣瀬　凌</t>
  </si>
  <si>
    <t>100001515</t>
  </si>
  <si>
    <t>上辻　拓実</t>
  </si>
  <si>
    <t>100001516</t>
  </si>
  <si>
    <t>西本　賢良</t>
  </si>
  <si>
    <t>100001517</t>
  </si>
  <si>
    <t>可西　光珠</t>
  </si>
  <si>
    <t>100001518</t>
  </si>
  <si>
    <t>栗山　陽一朗</t>
  </si>
  <si>
    <t>100001519</t>
  </si>
  <si>
    <t>100001520</t>
  </si>
  <si>
    <t>豊田　凌平</t>
  </si>
  <si>
    <t>100001521</t>
  </si>
  <si>
    <t>奥田　和樹</t>
  </si>
  <si>
    <t>100001522</t>
  </si>
  <si>
    <t>100001523</t>
  </si>
  <si>
    <t>細谷　一弘</t>
  </si>
  <si>
    <t>100001524</t>
  </si>
  <si>
    <t>松久　亮介</t>
  </si>
  <si>
    <t>100001525</t>
  </si>
  <si>
    <t>熱田　賢哉</t>
  </si>
  <si>
    <t>100001526</t>
  </si>
  <si>
    <t>小畑　匡輝</t>
  </si>
  <si>
    <t>100001527</t>
  </si>
  <si>
    <t>鈴木　勝也</t>
  </si>
  <si>
    <t>100001528</t>
  </si>
  <si>
    <t>大江　貴博</t>
  </si>
  <si>
    <t>100001529</t>
  </si>
  <si>
    <t>小林　嶺</t>
  </si>
  <si>
    <t>100001530</t>
  </si>
  <si>
    <t>西村　優斗</t>
  </si>
  <si>
    <t>100001531</t>
  </si>
  <si>
    <t>京都薬科大学</t>
  </si>
  <si>
    <t>100001532</t>
  </si>
  <si>
    <t>100001533</t>
  </si>
  <si>
    <t>100001534</t>
  </si>
  <si>
    <t>100001535</t>
  </si>
  <si>
    <t>100001536</t>
  </si>
  <si>
    <t>吉田　亮</t>
  </si>
  <si>
    <t>100001537</t>
  </si>
  <si>
    <t>100001538</t>
  </si>
  <si>
    <t>野村　航也</t>
  </si>
  <si>
    <t>100001539</t>
  </si>
  <si>
    <t>橋本　海斗</t>
  </si>
  <si>
    <t>100001540</t>
  </si>
  <si>
    <t>滋賀医科大学</t>
  </si>
  <si>
    <t>100001541</t>
  </si>
  <si>
    <t>100001542</t>
  </si>
  <si>
    <t>100001543</t>
  </si>
  <si>
    <t>100001544</t>
  </si>
  <si>
    <t>100001545</t>
  </si>
  <si>
    <t>土橋　哉仁</t>
  </si>
  <si>
    <t>100001546</t>
  </si>
  <si>
    <t>町田　航眞</t>
  </si>
  <si>
    <t>100001547</t>
  </si>
  <si>
    <t>100001548</t>
  </si>
  <si>
    <t>岡本　樹</t>
  </si>
  <si>
    <t>100001549</t>
  </si>
  <si>
    <t>岸本　拓弥</t>
  </si>
  <si>
    <t>100001550</t>
  </si>
  <si>
    <t>鈴木　大也</t>
  </si>
  <si>
    <t>100001551</t>
  </si>
  <si>
    <t>池田　那祥</t>
  </si>
  <si>
    <t>100001552</t>
  </si>
  <si>
    <t>田尻　玲奈人</t>
  </si>
  <si>
    <t>100001553</t>
  </si>
  <si>
    <t>岐田　遼太郎</t>
  </si>
  <si>
    <t>100001554</t>
  </si>
  <si>
    <t>100001555</t>
  </si>
  <si>
    <t>大谷大学</t>
  </si>
  <si>
    <t>100001556</t>
  </si>
  <si>
    <t>100001557</t>
  </si>
  <si>
    <t>藤本　翼</t>
  </si>
  <si>
    <t>100001558</t>
  </si>
  <si>
    <t>高木　康孝</t>
  </si>
  <si>
    <t>100001559</t>
  </si>
  <si>
    <t>100001560</t>
  </si>
  <si>
    <t>100001561</t>
  </si>
  <si>
    <t>西村　大成</t>
  </si>
  <si>
    <t>100001562</t>
  </si>
  <si>
    <t>今江　壮磨</t>
  </si>
  <si>
    <t>100001563</t>
  </si>
  <si>
    <t>摂南大学</t>
  </si>
  <si>
    <t>100001564</t>
  </si>
  <si>
    <t>100001565</t>
  </si>
  <si>
    <t>100001566</t>
  </si>
  <si>
    <t>100001567</t>
  </si>
  <si>
    <t>100001568</t>
  </si>
  <si>
    <t>100001569</t>
  </si>
  <si>
    <t>100001570</t>
  </si>
  <si>
    <t>100001571</t>
  </si>
  <si>
    <t>100001572</t>
  </si>
  <si>
    <t>100001573</t>
  </si>
  <si>
    <t>100001574</t>
  </si>
  <si>
    <t>100001575</t>
  </si>
  <si>
    <t>100001576</t>
  </si>
  <si>
    <t>100001577</t>
  </si>
  <si>
    <t>垣内　敦弘</t>
  </si>
  <si>
    <t>100001578</t>
  </si>
  <si>
    <t>山田　龍威</t>
  </si>
  <si>
    <t>100001579</t>
  </si>
  <si>
    <t>須田　吉紀</t>
  </si>
  <si>
    <t>100001580</t>
  </si>
  <si>
    <t>小林　聖史</t>
  </si>
  <si>
    <t>100001581</t>
  </si>
  <si>
    <t>100001582</t>
  </si>
  <si>
    <t>前田　喬紀</t>
  </si>
  <si>
    <t>100001583</t>
  </si>
  <si>
    <t>榎本　恵介</t>
  </si>
  <si>
    <t>100001584</t>
  </si>
  <si>
    <t>溝渕　政斗</t>
  </si>
  <si>
    <t>100001585</t>
  </si>
  <si>
    <t>中西　健登</t>
  </si>
  <si>
    <t>100001586</t>
  </si>
  <si>
    <t>草場　大輔</t>
  </si>
  <si>
    <t>100001587</t>
  </si>
  <si>
    <t>山本　純也</t>
  </si>
  <si>
    <t>100001588</t>
  </si>
  <si>
    <t>木許　雅也</t>
  </si>
  <si>
    <t>100001589</t>
  </si>
  <si>
    <t>藤代　湧介</t>
  </si>
  <si>
    <t>100001590</t>
  </si>
  <si>
    <t>石橋　薫</t>
  </si>
  <si>
    <t>100001591</t>
  </si>
  <si>
    <t>辻本　広大</t>
  </si>
  <si>
    <t>100001592</t>
  </si>
  <si>
    <t>飯村　真那斗</t>
  </si>
  <si>
    <t>100001593</t>
  </si>
  <si>
    <t>山本　浩平</t>
  </si>
  <si>
    <t>100001594</t>
  </si>
  <si>
    <t>中村　耀晶</t>
  </si>
  <si>
    <t>100001595</t>
  </si>
  <si>
    <t>竹中　真人</t>
  </si>
  <si>
    <t>100001596</t>
  </si>
  <si>
    <t>定井　諒太</t>
  </si>
  <si>
    <t>100001597</t>
  </si>
  <si>
    <t>杉本　陸</t>
  </si>
  <si>
    <t>100001598</t>
  </si>
  <si>
    <t>木南　雄希</t>
  </si>
  <si>
    <t>100001599</t>
  </si>
  <si>
    <t>森本　晃矢</t>
  </si>
  <si>
    <t>100001600</t>
  </si>
  <si>
    <t>100001601</t>
  </si>
  <si>
    <t>100001602</t>
  </si>
  <si>
    <t>羽根　崇雅</t>
  </si>
  <si>
    <t>100001603</t>
  </si>
  <si>
    <t>山下　達也</t>
  </si>
  <si>
    <t>100001604</t>
  </si>
  <si>
    <t>100001605</t>
  </si>
  <si>
    <t>中島　樹哉</t>
  </si>
  <si>
    <t>100001606</t>
  </si>
  <si>
    <t>100001607</t>
  </si>
  <si>
    <t>瀬納　正之</t>
  </si>
  <si>
    <t>100001608</t>
  </si>
  <si>
    <t>大西　蓮太郎</t>
  </si>
  <si>
    <t>100001609</t>
  </si>
  <si>
    <t>水戸　義晶</t>
  </si>
  <si>
    <t>100001610</t>
  </si>
  <si>
    <t>100001611</t>
  </si>
  <si>
    <t>岩本　龍</t>
  </si>
  <si>
    <t>100001612</t>
  </si>
  <si>
    <t>村上　詢太郎</t>
  </si>
  <si>
    <t>100001613</t>
  </si>
  <si>
    <t>丹生谷　舜</t>
  </si>
  <si>
    <t>100001614</t>
  </si>
  <si>
    <t>福満　航大</t>
  </si>
  <si>
    <t>100001615</t>
  </si>
  <si>
    <t>塩渕　紫菜延</t>
  </si>
  <si>
    <t>100001616</t>
  </si>
  <si>
    <t>岸本　一眞</t>
  </si>
  <si>
    <t>100001617</t>
  </si>
  <si>
    <t>100001618</t>
  </si>
  <si>
    <t>大阪市立大学</t>
  </si>
  <si>
    <t>100001619</t>
  </si>
  <si>
    <t>首藤　太志</t>
  </si>
  <si>
    <t>100001620</t>
  </si>
  <si>
    <t>今井　凜太郎</t>
  </si>
  <si>
    <t>100001621</t>
  </si>
  <si>
    <t>苅谷　匠</t>
  </si>
  <si>
    <t>100001622</t>
  </si>
  <si>
    <t>100001623</t>
  </si>
  <si>
    <t>100001624</t>
  </si>
  <si>
    <t>100001625</t>
  </si>
  <si>
    <t>100001626</t>
  </si>
  <si>
    <t>100001627</t>
  </si>
  <si>
    <t>100001628</t>
  </si>
  <si>
    <t>100001629</t>
  </si>
  <si>
    <t>姫野　拓真</t>
  </si>
  <si>
    <t>100001630</t>
  </si>
  <si>
    <t>100001631</t>
  </si>
  <si>
    <t>100001632</t>
  </si>
  <si>
    <t>100001633</t>
  </si>
  <si>
    <t>100001634</t>
  </si>
  <si>
    <t>松本　倫太朗</t>
  </si>
  <si>
    <t>100001635</t>
  </si>
  <si>
    <t>大村　隆人</t>
  </si>
  <si>
    <t>100001636</t>
  </si>
  <si>
    <t>鳥海　直人</t>
  </si>
  <si>
    <t>100001637</t>
  </si>
  <si>
    <t>徳田　和優</t>
  </si>
  <si>
    <t>100001638</t>
  </si>
  <si>
    <t>矢守　志穏</t>
  </si>
  <si>
    <t>100001639</t>
  </si>
  <si>
    <t>植田　理貴</t>
  </si>
  <si>
    <t>100001640</t>
  </si>
  <si>
    <t>荒田　一樹</t>
  </si>
  <si>
    <t>100001641</t>
  </si>
  <si>
    <t>伏本　カーディン</t>
  </si>
  <si>
    <t>100001642</t>
  </si>
  <si>
    <t>小林　大航</t>
  </si>
  <si>
    <t>100001643</t>
  </si>
  <si>
    <t>福宮　凪人</t>
  </si>
  <si>
    <t>100001644</t>
  </si>
  <si>
    <t>源　識之相</t>
  </si>
  <si>
    <t>100001645</t>
  </si>
  <si>
    <t>安達　智則</t>
  </si>
  <si>
    <t>100001646</t>
  </si>
  <si>
    <t>中沢　亮</t>
  </si>
  <si>
    <t>100001647</t>
  </si>
  <si>
    <t>平松　晃輝</t>
  </si>
  <si>
    <t>100001648</t>
  </si>
  <si>
    <t>廣嶋　伸哉</t>
  </si>
  <si>
    <t>100001649</t>
  </si>
  <si>
    <t>福田　将大</t>
  </si>
  <si>
    <t>100001650</t>
  </si>
  <si>
    <t>藤林　良太</t>
  </si>
  <si>
    <t>100001651</t>
  </si>
  <si>
    <t>三木　康裕</t>
  </si>
  <si>
    <t>100001652</t>
  </si>
  <si>
    <t>100001653</t>
  </si>
  <si>
    <t>北村　優吾</t>
  </si>
  <si>
    <t>100001654</t>
  </si>
  <si>
    <t>田中　大樹</t>
  </si>
  <si>
    <t>100001655</t>
  </si>
  <si>
    <t>中喜多　孝平</t>
  </si>
  <si>
    <t>100001656</t>
  </si>
  <si>
    <t>山名　貴大</t>
  </si>
  <si>
    <t>100001657</t>
  </si>
  <si>
    <t>100001658</t>
  </si>
  <si>
    <t>桃山学院大学</t>
  </si>
  <si>
    <t>100001659</t>
  </si>
  <si>
    <t>100001660</t>
  </si>
  <si>
    <t>100001661</t>
  </si>
  <si>
    <t>100001662</t>
  </si>
  <si>
    <t>100001663</t>
  </si>
  <si>
    <t>100001664</t>
  </si>
  <si>
    <t>100001665</t>
  </si>
  <si>
    <t>100001666</t>
  </si>
  <si>
    <t>鶴田　智也</t>
  </si>
  <si>
    <t>100001667</t>
  </si>
  <si>
    <t>荘埜　太一</t>
  </si>
  <si>
    <t>100001668</t>
  </si>
  <si>
    <t>八木　豊</t>
  </si>
  <si>
    <t>100001669</t>
  </si>
  <si>
    <t>田尾　優紀</t>
  </si>
  <si>
    <t>100001670</t>
  </si>
  <si>
    <t>富永　匠哉</t>
  </si>
  <si>
    <t>100001671</t>
  </si>
  <si>
    <t>野口　瑛司</t>
  </si>
  <si>
    <t>100001672</t>
  </si>
  <si>
    <t>伊藤　大翔</t>
  </si>
  <si>
    <t>100001673</t>
  </si>
  <si>
    <t>亀井　良輝</t>
  </si>
  <si>
    <t>100001674</t>
  </si>
  <si>
    <t>平尾　大地</t>
  </si>
  <si>
    <t>100001675</t>
  </si>
  <si>
    <t>平　侑真</t>
  </si>
  <si>
    <t>100001676</t>
  </si>
  <si>
    <t>100001677</t>
  </si>
  <si>
    <t>森口　昇</t>
  </si>
  <si>
    <t>100001678</t>
  </si>
  <si>
    <t>松本　柊斗</t>
  </si>
  <si>
    <t>100001679</t>
  </si>
  <si>
    <t>向田　拓人</t>
  </si>
  <si>
    <t>100001680</t>
  </si>
  <si>
    <t>池邉　裕太</t>
  </si>
  <si>
    <t>100001681</t>
  </si>
  <si>
    <t>大阪成蹊大学</t>
  </si>
  <si>
    <t>100001682</t>
  </si>
  <si>
    <t>100001683</t>
  </si>
  <si>
    <t>田中　侑翔</t>
  </si>
  <si>
    <t>100001684</t>
  </si>
  <si>
    <t>宮本　拓実</t>
  </si>
  <si>
    <t>100001685</t>
  </si>
  <si>
    <t>田川　渚</t>
  </si>
  <si>
    <t>100001686</t>
  </si>
  <si>
    <t>100001687</t>
  </si>
  <si>
    <t>末吉　拓海</t>
  </si>
  <si>
    <t>100001688</t>
  </si>
  <si>
    <t>和歌山大学</t>
  </si>
  <si>
    <t>100001689</t>
  </si>
  <si>
    <t>100001690</t>
  </si>
  <si>
    <t>赤坂　直生</t>
  </si>
  <si>
    <t>100001691</t>
  </si>
  <si>
    <t>100001692</t>
  </si>
  <si>
    <t>100001693</t>
  </si>
  <si>
    <t>100001694</t>
  </si>
  <si>
    <t>100001695</t>
  </si>
  <si>
    <t>100001696</t>
  </si>
  <si>
    <t>池田　和志</t>
  </si>
  <si>
    <t>100001697</t>
  </si>
  <si>
    <t>浦木　奏汰</t>
  </si>
  <si>
    <t>100001698</t>
  </si>
  <si>
    <t>山田　貫太</t>
  </si>
  <si>
    <t>100001699</t>
  </si>
  <si>
    <t>佐々木　祐輔</t>
  </si>
  <si>
    <t>100001700</t>
  </si>
  <si>
    <t>田中　勇人</t>
  </si>
  <si>
    <t>100001701</t>
  </si>
  <si>
    <t>大場　悠暉</t>
  </si>
  <si>
    <t>100001702</t>
  </si>
  <si>
    <t>濱本　天瞳</t>
  </si>
  <si>
    <t>100001703</t>
  </si>
  <si>
    <t>佐竹　拓</t>
  </si>
  <si>
    <t>100001704</t>
  </si>
  <si>
    <t>松岡　翼斗</t>
  </si>
  <si>
    <t>100001705</t>
  </si>
  <si>
    <t>橋本　昇磨</t>
  </si>
  <si>
    <t>100001706</t>
  </si>
  <si>
    <t>有松　勇</t>
  </si>
  <si>
    <t>100001707</t>
  </si>
  <si>
    <t>木村　春馬</t>
  </si>
  <si>
    <t>100001708</t>
  </si>
  <si>
    <t>平山　貴之</t>
  </si>
  <si>
    <t>100001709</t>
  </si>
  <si>
    <t>和田　拓真</t>
  </si>
  <si>
    <t>100001710</t>
  </si>
  <si>
    <t>和田　好生</t>
  </si>
  <si>
    <t>100001711</t>
  </si>
  <si>
    <t>100001712</t>
  </si>
  <si>
    <t>関西外国語大学</t>
  </si>
  <si>
    <t>100001713</t>
  </si>
  <si>
    <t>100001714</t>
  </si>
  <si>
    <t>100001715</t>
  </si>
  <si>
    <t>100001716</t>
  </si>
  <si>
    <t>100001717</t>
  </si>
  <si>
    <t>100001718</t>
  </si>
  <si>
    <t>100001719</t>
  </si>
  <si>
    <t>坂本　亮</t>
  </si>
  <si>
    <t>100001720</t>
  </si>
  <si>
    <t>100001721</t>
  </si>
  <si>
    <t>高木　優希</t>
  </si>
  <si>
    <t>100001722</t>
  </si>
  <si>
    <t>澤口　純弥</t>
  </si>
  <si>
    <t>100001723</t>
  </si>
  <si>
    <t>浅見　天馬</t>
  </si>
  <si>
    <t>100001724</t>
  </si>
  <si>
    <t>瀬戸　路弾</t>
  </si>
  <si>
    <t>100001725</t>
  </si>
  <si>
    <t>纐纈　祐眞</t>
  </si>
  <si>
    <t>100001726</t>
  </si>
  <si>
    <t>大阪商業大学</t>
  </si>
  <si>
    <t>100001727</t>
  </si>
  <si>
    <t>100001728</t>
  </si>
  <si>
    <t>100001729</t>
  </si>
  <si>
    <t>100001730</t>
  </si>
  <si>
    <t>100001731</t>
  </si>
  <si>
    <t>100001732</t>
  </si>
  <si>
    <t>西　僚太</t>
  </si>
  <si>
    <t>100001733</t>
  </si>
  <si>
    <t>阪口　裕太</t>
  </si>
  <si>
    <t>100001734</t>
  </si>
  <si>
    <t>松本　浩生</t>
  </si>
  <si>
    <t>100001735</t>
  </si>
  <si>
    <t>100001736</t>
  </si>
  <si>
    <t>鷲見　元輝</t>
  </si>
  <si>
    <t>100001737</t>
  </si>
  <si>
    <t>100001738</t>
  </si>
  <si>
    <t>北村　嘉洋</t>
  </si>
  <si>
    <t>100001739</t>
  </si>
  <si>
    <t>100001740</t>
  </si>
  <si>
    <t>仲井　志文</t>
  </si>
  <si>
    <t>奈良教育大学</t>
  </si>
  <si>
    <t>100001741</t>
  </si>
  <si>
    <t>中井　脩介</t>
  </si>
  <si>
    <t>100001742</t>
  </si>
  <si>
    <t>藤澤　侑弥</t>
  </si>
  <si>
    <t>100001743</t>
  </si>
  <si>
    <t>有吉　恵一</t>
  </si>
  <si>
    <t>100001744</t>
  </si>
  <si>
    <t>関西医科大学</t>
  </si>
  <si>
    <t>100001745</t>
  </si>
  <si>
    <t>上田　浩嗣</t>
  </si>
  <si>
    <t>100001746</t>
  </si>
  <si>
    <t>岡田　康孝</t>
  </si>
  <si>
    <t>100001747</t>
  </si>
  <si>
    <t>太田　優志</t>
  </si>
  <si>
    <t>100001748</t>
  </si>
  <si>
    <t>切東　良介</t>
  </si>
  <si>
    <t>100001749</t>
  </si>
  <si>
    <t>山上　弘世</t>
  </si>
  <si>
    <t>100001750</t>
  </si>
  <si>
    <t>尾崎　文哉</t>
  </si>
  <si>
    <t>100001751</t>
  </si>
  <si>
    <t>葉佐　竜之介</t>
  </si>
  <si>
    <t>100001752</t>
  </si>
  <si>
    <t>沖田　英寛</t>
  </si>
  <si>
    <t>100001753</t>
  </si>
  <si>
    <t>大嶋　優哉</t>
  </si>
  <si>
    <t>100001754</t>
  </si>
  <si>
    <t>岡本　宗一郎</t>
  </si>
  <si>
    <t>100001755</t>
  </si>
  <si>
    <t>上月　一輝</t>
  </si>
  <si>
    <t>100001756</t>
  </si>
  <si>
    <t>西村　崇</t>
  </si>
  <si>
    <t>100001757</t>
  </si>
  <si>
    <t>古田　直毅</t>
  </si>
  <si>
    <t>100001758</t>
  </si>
  <si>
    <t>100001759</t>
  </si>
  <si>
    <t>大阪医科大学</t>
  </si>
  <si>
    <t>100001760</t>
  </si>
  <si>
    <t>100001761</t>
  </si>
  <si>
    <t>篠原　涼</t>
  </si>
  <si>
    <t>100001762</t>
  </si>
  <si>
    <t>千原　拓也</t>
  </si>
  <si>
    <t>100001763</t>
  </si>
  <si>
    <t>佐々木　博章</t>
  </si>
  <si>
    <t>100001764</t>
  </si>
  <si>
    <t>松本　光平</t>
  </si>
  <si>
    <t>100001765</t>
  </si>
  <si>
    <t>木村　彰太</t>
  </si>
  <si>
    <t>100001766</t>
  </si>
  <si>
    <t>森田　章裕</t>
  </si>
  <si>
    <t>100001767</t>
  </si>
  <si>
    <t>氷置　佳也</t>
  </si>
  <si>
    <t>100001768</t>
  </si>
  <si>
    <t>福瀬　智隆</t>
  </si>
  <si>
    <t>100001769</t>
  </si>
  <si>
    <t>大阪国際大学</t>
  </si>
  <si>
    <t>100001770</t>
  </si>
  <si>
    <t>100001771</t>
  </si>
  <si>
    <t>100001772</t>
  </si>
  <si>
    <t>100001773</t>
  </si>
  <si>
    <t>100001774</t>
  </si>
  <si>
    <t>100001775</t>
  </si>
  <si>
    <t>100001776</t>
  </si>
  <si>
    <t>100001777</t>
  </si>
  <si>
    <t>100001778</t>
  </si>
  <si>
    <t>100001779</t>
  </si>
  <si>
    <t>100001780</t>
  </si>
  <si>
    <t>100001781</t>
  </si>
  <si>
    <t>100001782</t>
  </si>
  <si>
    <t>100001783</t>
  </si>
  <si>
    <t>石田　那月</t>
  </si>
  <si>
    <t>100001784</t>
  </si>
  <si>
    <t>宇山　侑希</t>
  </si>
  <si>
    <t>100001785</t>
  </si>
  <si>
    <t>大神　正己</t>
  </si>
  <si>
    <t>100001786</t>
  </si>
  <si>
    <t>影山　拓海</t>
  </si>
  <si>
    <t>100001787</t>
  </si>
  <si>
    <t>北川　慎一郎</t>
  </si>
  <si>
    <t>100001788</t>
  </si>
  <si>
    <t>下元　龍也</t>
  </si>
  <si>
    <t>100001789</t>
  </si>
  <si>
    <t>外薗　圭太</t>
  </si>
  <si>
    <t>100001790</t>
  </si>
  <si>
    <t>西田　矢雲</t>
  </si>
  <si>
    <t>100001791</t>
  </si>
  <si>
    <t>原田　太智</t>
  </si>
  <si>
    <t>100001792</t>
  </si>
  <si>
    <t>望月　新吾ウィリス</t>
  </si>
  <si>
    <t>100001793</t>
  </si>
  <si>
    <t>100001794</t>
  </si>
  <si>
    <t>谷本　駿一</t>
  </si>
  <si>
    <t>100001795</t>
  </si>
  <si>
    <t>河内　崚</t>
  </si>
  <si>
    <t>100001796</t>
  </si>
  <si>
    <t>濵田　哲平</t>
  </si>
  <si>
    <t>100001797</t>
  </si>
  <si>
    <t>藤井　友佑</t>
  </si>
  <si>
    <t>100001798</t>
  </si>
  <si>
    <t>森本　秀翔</t>
  </si>
  <si>
    <t>100001799</t>
  </si>
  <si>
    <t>吉田　拓馬</t>
  </si>
  <si>
    <t>100001800</t>
  </si>
  <si>
    <t>100001801</t>
  </si>
  <si>
    <t>岩﨑　義起</t>
  </si>
  <si>
    <t>100001802</t>
  </si>
  <si>
    <t>黒淵　尚樹</t>
  </si>
  <si>
    <t>100001803</t>
  </si>
  <si>
    <t>小西　佑弥</t>
  </si>
  <si>
    <t>100001804</t>
  </si>
  <si>
    <t>100001805</t>
  </si>
  <si>
    <t>澤　直樹</t>
  </si>
  <si>
    <t>100001806</t>
  </si>
  <si>
    <t>白石　光太朗</t>
  </si>
  <si>
    <t>100001807</t>
  </si>
  <si>
    <t>中西　悠仁</t>
  </si>
  <si>
    <t>100001808</t>
  </si>
  <si>
    <t>前野　良真</t>
  </si>
  <si>
    <t>100001809</t>
  </si>
  <si>
    <t>松井　拓人</t>
  </si>
  <si>
    <t>100001810</t>
  </si>
  <si>
    <t>村田　秀太</t>
  </si>
  <si>
    <t>100001811</t>
  </si>
  <si>
    <t>本西　優慈</t>
  </si>
  <si>
    <t>100001812</t>
  </si>
  <si>
    <t>山田　兼奨</t>
  </si>
  <si>
    <t>100001813</t>
  </si>
  <si>
    <t>網干　汰一</t>
  </si>
  <si>
    <t>100001814</t>
  </si>
  <si>
    <t>落合　俊輔</t>
  </si>
  <si>
    <t>100001815</t>
  </si>
  <si>
    <t>井上　雄揮</t>
  </si>
  <si>
    <t>100001816</t>
  </si>
  <si>
    <t>尾上　公太</t>
  </si>
  <si>
    <t>100001817</t>
  </si>
  <si>
    <t>山本　理貴</t>
  </si>
  <si>
    <t>100001818</t>
  </si>
  <si>
    <t>塚本　裕貴</t>
  </si>
  <si>
    <t>100001819</t>
  </si>
  <si>
    <t>樽井　勇佑</t>
  </si>
  <si>
    <t>100001820</t>
  </si>
  <si>
    <t>辻元　勇和</t>
  </si>
  <si>
    <t>100001821</t>
  </si>
  <si>
    <t>原　章裕</t>
  </si>
  <si>
    <t>100001822</t>
  </si>
  <si>
    <t>桜井　大翔</t>
  </si>
  <si>
    <t>100001823</t>
  </si>
  <si>
    <t>岡本　大樹</t>
  </si>
  <si>
    <t>100001824</t>
  </si>
  <si>
    <t>大串　黎耶</t>
  </si>
  <si>
    <t>100001825</t>
  </si>
  <si>
    <t>井筒　錬</t>
  </si>
  <si>
    <t>100001826</t>
  </si>
  <si>
    <t>100001827</t>
  </si>
  <si>
    <t>100001828</t>
  </si>
  <si>
    <t>100001829</t>
  </si>
  <si>
    <t>100001830</t>
  </si>
  <si>
    <t>100001831</t>
  </si>
  <si>
    <t>100001832</t>
  </si>
  <si>
    <t>奈良大学</t>
  </si>
  <si>
    <t>100001833</t>
  </si>
  <si>
    <t>高塚　博徳</t>
  </si>
  <si>
    <t>100001834</t>
  </si>
  <si>
    <t>中川　拓海</t>
  </si>
  <si>
    <t>100001835</t>
  </si>
  <si>
    <t>大阪学院大学</t>
  </si>
  <si>
    <t>100001836</t>
  </si>
  <si>
    <t>100001837</t>
  </si>
  <si>
    <t>100001838</t>
  </si>
  <si>
    <t>100001839</t>
  </si>
  <si>
    <t>100001840</t>
  </si>
  <si>
    <t>100001841</t>
  </si>
  <si>
    <t>100001842</t>
  </si>
  <si>
    <t>100001843</t>
  </si>
  <si>
    <t>100001844</t>
  </si>
  <si>
    <t>長谷川　昭夫</t>
  </si>
  <si>
    <t>100001845</t>
  </si>
  <si>
    <t>川崎　功貴</t>
  </si>
  <si>
    <t>100001846</t>
  </si>
  <si>
    <t>松澤　修平</t>
  </si>
  <si>
    <t>100001847</t>
  </si>
  <si>
    <t>福田　純一</t>
  </si>
  <si>
    <t>100001848</t>
  </si>
  <si>
    <t>内田　龍生</t>
  </si>
  <si>
    <t>100001849</t>
  </si>
  <si>
    <t>100001850</t>
  </si>
  <si>
    <t>大谷　和也</t>
  </si>
  <si>
    <t>100001851</t>
  </si>
  <si>
    <t>河合　翔太</t>
  </si>
  <si>
    <t>100001852</t>
  </si>
  <si>
    <t>今井　康亮</t>
  </si>
  <si>
    <t>100001853</t>
  </si>
  <si>
    <t>真鍋　諒大</t>
  </si>
  <si>
    <t>100001854</t>
  </si>
  <si>
    <t>上田　大樹</t>
  </si>
  <si>
    <t>100001855</t>
  </si>
  <si>
    <t>100001856</t>
  </si>
  <si>
    <t>金藤　拓巳</t>
  </si>
  <si>
    <t>100001857</t>
  </si>
  <si>
    <t>前田　大悟</t>
  </si>
  <si>
    <t>100001858</t>
  </si>
  <si>
    <t>亀鷹　大輝</t>
  </si>
  <si>
    <t>100001859</t>
  </si>
  <si>
    <t>大西　克典</t>
  </si>
  <si>
    <t>100001860</t>
  </si>
  <si>
    <t>100001861</t>
  </si>
  <si>
    <t>冬野　修基</t>
  </si>
  <si>
    <t>100001862</t>
  </si>
  <si>
    <t>香山　友作</t>
  </si>
  <si>
    <t>100001863</t>
  </si>
  <si>
    <t>清水　雄大</t>
  </si>
  <si>
    <t>100001864</t>
  </si>
  <si>
    <t>福田　尚矢</t>
  </si>
  <si>
    <t>100001865</t>
  </si>
  <si>
    <t>100001866</t>
  </si>
  <si>
    <t>有村　将貴</t>
  </si>
  <si>
    <t>100001867</t>
  </si>
  <si>
    <t>小原　渉</t>
  </si>
  <si>
    <t>100001868</t>
  </si>
  <si>
    <t>大阪府立大学</t>
  </si>
  <si>
    <t>100001869</t>
  </si>
  <si>
    <t>黒田　丈一郎</t>
  </si>
  <si>
    <t>100001870</t>
  </si>
  <si>
    <t>駒井　智己</t>
  </si>
  <si>
    <t>100001871</t>
  </si>
  <si>
    <t>中田　剣</t>
  </si>
  <si>
    <t>100001872</t>
  </si>
  <si>
    <t>前原　脩人</t>
  </si>
  <si>
    <t>100001873</t>
  </si>
  <si>
    <t>100001874</t>
  </si>
  <si>
    <t>100001875</t>
  </si>
  <si>
    <t>100001876</t>
  </si>
  <si>
    <t>小澤　一郎</t>
  </si>
  <si>
    <t>100001877</t>
  </si>
  <si>
    <t>中嶋　利騎</t>
  </si>
  <si>
    <t>100001878</t>
  </si>
  <si>
    <t>永野間　陸</t>
  </si>
  <si>
    <t>100001879</t>
  </si>
  <si>
    <t>松田　恒輝</t>
  </si>
  <si>
    <t>100001880</t>
  </si>
  <si>
    <t>宮崎　颯人</t>
  </si>
  <si>
    <t>100001881</t>
  </si>
  <si>
    <t>大江　和範</t>
  </si>
  <si>
    <t>100001882</t>
  </si>
  <si>
    <t>西坂　友希</t>
  </si>
  <si>
    <t>100001883</t>
  </si>
  <si>
    <t>若松　和伸</t>
  </si>
  <si>
    <t>100001884</t>
  </si>
  <si>
    <t>100001885</t>
  </si>
  <si>
    <t>平湯　恵二</t>
  </si>
  <si>
    <t>100001886</t>
  </si>
  <si>
    <t>100001887</t>
  </si>
  <si>
    <t>100001888</t>
  </si>
  <si>
    <t>100001889</t>
  </si>
  <si>
    <t>100001890</t>
  </si>
  <si>
    <t>100001891</t>
  </si>
  <si>
    <t>100001892</t>
  </si>
  <si>
    <t>100001893</t>
  </si>
  <si>
    <t>100001894</t>
  </si>
  <si>
    <t>100001895</t>
  </si>
  <si>
    <t>大阪産業大学</t>
  </si>
  <si>
    <t>100001896</t>
  </si>
  <si>
    <t>100001897</t>
  </si>
  <si>
    <t>100001898</t>
  </si>
  <si>
    <t>100001899</t>
  </si>
  <si>
    <t>100001900</t>
  </si>
  <si>
    <t>金子　弘樹</t>
  </si>
  <si>
    <t>100001901</t>
  </si>
  <si>
    <t>坂本　享平</t>
  </si>
  <si>
    <t>100001902</t>
  </si>
  <si>
    <t>100001903</t>
  </si>
  <si>
    <t>谷口　陸</t>
  </si>
  <si>
    <t>100001904</t>
  </si>
  <si>
    <t>南渕　康平</t>
  </si>
  <si>
    <t>100001905</t>
  </si>
  <si>
    <t>服部　正嗣</t>
  </si>
  <si>
    <t>100001906</t>
  </si>
  <si>
    <t>松岡　広樹</t>
  </si>
  <si>
    <t>100001907</t>
  </si>
  <si>
    <t>100001908</t>
  </si>
  <si>
    <t>田中　勝貴</t>
  </si>
  <si>
    <t>100001909</t>
  </si>
  <si>
    <t>堀田　浩夢</t>
  </si>
  <si>
    <t>100001910</t>
  </si>
  <si>
    <t>100001911</t>
  </si>
  <si>
    <t>100001912</t>
  </si>
  <si>
    <t>姫野　涼介</t>
  </si>
  <si>
    <t>100001913</t>
  </si>
  <si>
    <t>河野　悠馬</t>
  </si>
  <si>
    <t>100001914</t>
  </si>
  <si>
    <t>100001915</t>
  </si>
  <si>
    <t>芝田　岳</t>
  </si>
  <si>
    <t>100001916</t>
  </si>
  <si>
    <t>河南　悠</t>
  </si>
  <si>
    <t>100001917</t>
  </si>
  <si>
    <t>垂内　友汰</t>
  </si>
  <si>
    <t>100001918</t>
  </si>
  <si>
    <t>加集　幸輝</t>
  </si>
  <si>
    <t>100001919</t>
  </si>
  <si>
    <t>100001920</t>
  </si>
  <si>
    <t>100001921</t>
  </si>
  <si>
    <t>100001922</t>
  </si>
  <si>
    <t>藤田　康平</t>
  </si>
  <si>
    <t>100001923</t>
  </si>
  <si>
    <t>西橋　宏騎</t>
  </si>
  <si>
    <t>100001924</t>
  </si>
  <si>
    <t>100001925</t>
  </si>
  <si>
    <t>100001926</t>
  </si>
  <si>
    <t>100001927</t>
  </si>
  <si>
    <t>100001928</t>
  </si>
  <si>
    <t>100001929</t>
  </si>
  <si>
    <t>100001930</t>
  </si>
  <si>
    <t>100001931</t>
  </si>
  <si>
    <t>100001932</t>
  </si>
  <si>
    <t>100001933</t>
  </si>
  <si>
    <t>100001934</t>
  </si>
  <si>
    <t>100001935</t>
  </si>
  <si>
    <t>100001936</t>
  </si>
  <si>
    <t>100001937</t>
  </si>
  <si>
    <t>100001938</t>
  </si>
  <si>
    <t>100001939</t>
  </si>
  <si>
    <t>100001940</t>
  </si>
  <si>
    <t>100001941</t>
  </si>
  <si>
    <t>大阪経済大学</t>
  </si>
  <si>
    <t>100001942</t>
  </si>
  <si>
    <t>100001943</t>
  </si>
  <si>
    <t>100001944</t>
  </si>
  <si>
    <t>100001945</t>
  </si>
  <si>
    <t>100001946</t>
  </si>
  <si>
    <t>100001947</t>
  </si>
  <si>
    <t>100001948</t>
  </si>
  <si>
    <t>100001949</t>
  </si>
  <si>
    <t>伊吹　崚汰</t>
  </si>
  <si>
    <t>100001950</t>
  </si>
  <si>
    <t>内山　優弥</t>
  </si>
  <si>
    <t>100001951</t>
  </si>
  <si>
    <t>松原　恭祐</t>
  </si>
  <si>
    <t>100001952</t>
  </si>
  <si>
    <t>山口　祐太</t>
  </si>
  <si>
    <t>100001953</t>
  </si>
  <si>
    <t>山本　篤志</t>
  </si>
  <si>
    <t>100001954</t>
  </si>
  <si>
    <t>100001955</t>
  </si>
  <si>
    <t>100001956</t>
  </si>
  <si>
    <t>100001957</t>
  </si>
  <si>
    <t>100001958</t>
  </si>
  <si>
    <t>100001959</t>
  </si>
  <si>
    <t>100001960</t>
  </si>
  <si>
    <t>100001961</t>
  </si>
  <si>
    <t>100001962</t>
  </si>
  <si>
    <t>100001963</t>
  </si>
  <si>
    <t>植野　耕司郎</t>
  </si>
  <si>
    <t>100001964</t>
  </si>
  <si>
    <t>江畑　司</t>
  </si>
  <si>
    <t>100001965</t>
  </si>
  <si>
    <t>赤永　直也</t>
  </si>
  <si>
    <t>100001966</t>
  </si>
  <si>
    <t>浜口　椋成</t>
  </si>
  <si>
    <t>100001967</t>
  </si>
  <si>
    <t>上村　拳矢</t>
  </si>
  <si>
    <t>100001968</t>
  </si>
  <si>
    <t>笠井　隆一</t>
  </si>
  <si>
    <t>100001969</t>
  </si>
  <si>
    <t>藤岡　真裕</t>
  </si>
  <si>
    <t>100001970</t>
  </si>
  <si>
    <t>柿本　啓人</t>
  </si>
  <si>
    <t>100001971</t>
  </si>
  <si>
    <t>石原　竜馬</t>
  </si>
  <si>
    <t>100001972</t>
  </si>
  <si>
    <t>富田　遼太郎</t>
  </si>
  <si>
    <t>100001973</t>
  </si>
  <si>
    <t>谷本　伸</t>
  </si>
  <si>
    <t>100001974</t>
  </si>
  <si>
    <t>西村　和真</t>
  </si>
  <si>
    <t>100001975</t>
  </si>
  <si>
    <t>酒上　真太朗</t>
  </si>
  <si>
    <t>100001976</t>
  </si>
  <si>
    <t>仙　阿門</t>
  </si>
  <si>
    <t>100001977</t>
  </si>
  <si>
    <t>束田　大河</t>
  </si>
  <si>
    <t>100001978</t>
  </si>
  <si>
    <t>梅木　幹太</t>
  </si>
  <si>
    <t>100001979</t>
  </si>
  <si>
    <t>小林　加周</t>
  </si>
  <si>
    <t>100001980</t>
  </si>
  <si>
    <t>増田　陸斗</t>
  </si>
  <si>
    <t>100001981</t>
  </si>
  <si>
    <t>三原　裕敬</t>
  </si>
  <si>
    <t>100001982</t>
  </si>
  <si>
    <t>澤　佳駿</t>
  </si>
  <si>
    <t>100001983</t>
  </si>
  <si>
    <t>徳丸　晴紀</t>
  </si>
  <si>
    <t>100001984</t>
  </si>
  <si>
    <t>龍野　雄太</t>
  </si>
  <si>
    <t>100001985</t>
  </si>
  <si>
    <t>山垣　純也</t>
  </si>
  <si>
    <t>100001986</t>
  </si>
  <si>
    <t>神崎　紘生</t>
  </si>
  <si>
    <t>100001987</t>
  </si>
  <si>
    <t>檜　拓哉</t>
  </si>
  <si>
    <t>100001988</t>
  </si>
  <si>
    <t>兵頭　治弥</t>
  </si>
  <si>
    <t>100001989</t>
  </si>
  <si>
    <t>藤田　能彰</t>
  </si>
  <si>
    <t>100001990</t>
  </si>
  <si>
    <t>藤本　嵐士</t>
  </si>
  <si>
    <t>100001991</t>
  </si>
  <si>
    <t>牧野　雄太</t>
  </si>
  <si>
    <t>100001992</t>
  </si>
  <si>
    <t>大阪工業大学</t>
  </si>
  <si>
    <t>100001993</t>
  </si>
  <si>
    <t>100001994</t>
  </si>
  <si>
    <t>100001995</t>
  </si>
  <si>
    <t>100001996</t>
  </si>
  <si>
    <t>100001997</t>
  </si>
  <si>
    <t>100001998</t>
  </si>
  <si>
    <t>100001999</t>
  </si>
  <si>
    <t>100002000</t>
  </si>
  <si>
    <t>100002001</t>
  </si>
  <si>
    <t>100002002</t>
  </si>
  <si>
    <t>大利　宏寿</t>
  </si>
  <si>
    <t>100002003</t>
  </si>
  <si>
    <t>三嶋　太將</t>
  </si>
  <si>
    <t>100002004</t>
  </si>
  <si>
    <t>矢部　達大</t>
  </si>
  <si>
    <t>100002005</t>
  </si>
  <si>
    <t>堀　広之</t>
  </si>
  <si>
    <t>100002006</t>
  </si>
  <si>
    <t>浦野　一真</t>
  </si>
  <si>
    <t>100002007</t>
  </si>
  <si>
    <t>中川　理</t>
  </si>
  <si>
    <t>100002008</t>
  </si>
  <si>
    <t>福井　孝志</t>
  </si>
  <si>
    <t>100002009</t>
  </si>
  <si>
    <t>葛西　寿麻</t>
  </si>
  <si>
    <t>100002010</t>
  </si>
  <si>
    <t>旭　秀太</t>
  </si>
  <si>
    <t>100002011</t>
  </si>
  <si>
    <t>宗像　修平</t>
  </si>
  <si>
    <t>100002012</t>
  </si>
  <si>
    <t>竹谷　凌雅</t>
  </si>
  <si>
    <t>100002013</t>
  </si>
  <si>
    <t>中尾　祐太</t>
  </si>
  <si>
    <t>100002014</t>
  </si>
  <si>
    <t>竹内　和総</t>
  </si>
  <si>
    <t>100002015</t>
  </si>
  <si>
    <t>100002016</t>
  </si>
  <si>
    <t>100002017</t>
  </si>
  <si>
    <t>土橋　律来</t>
  </si>
  <si>
    <t>100002018</t>
  </si>
  <si>
    <t>向井　瑠信</t>
  </si>
  <si>
    <t>100002019</t>
  </si>
  <si>
    <t>先山　竜史</t>
  </si>
  <si>
    <t>100002020</t>
  </si>
  <si>
    <t>藤田　隆平</t>
  </si>
  <si>
    <t>100002021</t>
  </si>
  <si>
    <t>藤本　和希</t>
  </si>
  <si>
    <t>100002022</t>
  </si>
  <si>
    <t>大阪大谷大学</t>
  </si>
  <si>
    <t>100002023</t>
  </si>
  <si>
    <t>100002024</t>
  </si>
  <si>
    <t>100002025</t>
  </si>
  <si>
    <t>細田　大志</t>
  </si>
  <si>
    <t>100002026</t>
  </si>
  <si>
    <t>舩倉　和希</t>
  </si>
  <si>
    <t>100002027</t>
  </si>
  <si>
    <t>100002028</t>
  </si>
  <si>
    <t>100002029</t>
  </si>
  <si>
    <t>清水　一樹</t>
  </si>
  <si>
    <t>100002030</t>
  </si>
  <si>
    <t>100002031</t>
  </si>
  <si>
    <t>100002032</t>
  </si>
  <si>
    <t>土永　悠矢</t>
  </si>
  <si>
    <t>100002033</t>
  </si>
  <si>
    <t>100002034</t>
  </si>
  <si>
    <t>新　風哉</t>
  </si>
  <si>
    <t>100002035</t>
  </si>
  <si>
    <t>林　佳汰</t>
  </si>
  <si>
    <t>100002036</t>
  </si>
  <si>
    <t>100002037</t>
  </si>
  <si>
    <t>奈良県立医科大学</t>
  </si>
  <si>
    <t>100002038</t>
  </si>
  <si>
    <t>中原　誠司</t>
  </si>
  <si>
    <t>100002039</t>
  </si>
  <si>
    <t>中西　隆哉</t>
  </si>
  <si>
    <t>100002040</t>
  </si>
  <si>
    <t>小林　優佑</t>
  </si>
  <si>
    <t>100002041</t>
  </si>
  <si>
    <t>北野　涼太</t>
  </si>
  <si>
    <t>100002042</t>
  </si>
  <si>
    <t>阪南大学</t>
  </si>
  <si>
    <t>100002043</t>
  </si>
  <si>
    <t>奈良学園大学</t>
  </si>
  <si>
    <t>100002044</t>
  </si>
  <si>
    <t>100002045</t>
  </si>
  <si>
    <t>100002046</t>
  </si>
  <si>
    <t>100002047</t>
  </si>
  <si>
    <t>斎藤　光明</t>
  </si>
  <si>
    <t>100002048</t>
  </si>
  <si>
    <t>100002049</t>
  </si>
  <si>
    <t>佐藤　樹</t>
  </si>
  <si>
    <t>100002050</t>
  </si>
  <si>
    <t>中西　将貴</t>
  </si>
  <si>
    <t>100002051</t>
  </si>
  <si>
    <t>𠮷村　直人</t>
  </si>
  <si>
    <t>100002052</t>
  </si>
  <si>
    <t>中村　大希</t>
  </si>
  <si>
    <t>100002053</t>
  </si>
  <si>
    <t>松井　大雅</t>
  </si>
  <si>
    <t>100002054</t>
  </si>
  <si>
    <t>道田　勇樹</t>
  </si>
  <si>
    <t>100002055</t>
  </si>
  <si>
    <t>100002056</t>
  </si>
  <si>
    <t>松山　俊和</t>
  </si>
  <si>
    <t>100002057</t>
  </si>
  <si>
    <t>100002058</t>
  </si>
  <si>
    <t>100002059</t>
  </si>
  <si>
    <t>岩本　直樹</t>
  </si>
  <si>
    <t>小松原　遊波</t>
  </si>
  <si>
    <t>島田　遥樹</t>
  </si>
  <si>
    <t>土肥　大樹</t>
  </si>
  <si>
    <t>長谷川　達也</t>
  </si>
  <si>
    <t>原　陽宏</t>
  </si>
  <si>
    <t>湯川　達矢</t>
  </si>
  <si>
    <t>井上　亮真</t>
  </si>
  <si>
    <t>浦川　格</t>
  </si>
  <si>
    <t>奥　翔太</t>
  </si>
  <si>
    <t>小西　晃矢</t>
  </si>
  <si>
    <t>杉岡　洸樹</t>
  </si>
  <si>
    <t>日隈　友也</t>
  </si>
  <si>
    <t>尾立　泰規</t>
  </si>
  <si>
    <t>楠田　貴幸</t>
  </si>
  <si>
    <t>須田　真生</t>
  </si>
  <si>
    <t>真鍋　友貴</t>
  </si>
  <si>
    <t>西　隼人</t>
  </si>
  <si>
    <t>広兼　浩二朗</t>
  </si>
  <si>
    <t>黒岡　将伍</t>
  </si>
  <si>
    <t>ｸﾛｵｶ ｼｮｳｺﾞ</t>
  </si>
  <si>
    <t>早川　雄己</t>
  </si>
  <si>
    <t>ﾊﾔｶﾜ ﾕｳｷ</t>
  </si>
  <si>
    <t>清水　和輝</t>
  </si>
  <si>
    <t>ｼﾐｽﾞ ｶｽﾞｷ</t>
  </si>
  <si>
    <t>大阪経済法科大学</t>
  </si>
  <si>
    <t>宮崎　翔聖</t>
  </si>
  <si>
    <t>ﾐﾔｻﾞｷ ｼｮｳｾｲ</t>
  </si>
  <si>
    <t>京都外国語大学</t>
  </si>
  <si>
    <t>本田　一就</t>
  </si>
  <si>
    <t>ﾎﾝﾀﾞ ｶｽﾞﾅﾘ</t>
  </si>
  <si>
    <t>岡本　晋太郎</t>
  </si>
  <si>
    <t>ｵｶﾓﾄ ｼﾝﾀﾛｳ</t>
  </si>
  <si>
    <t>瀧　聡一郎</t>
  </si>
  <si>
    <t>ﾀｷ ｿｳｲﾁﾛｳ</t>
  </si>
  <si>
    <t>古川　悠太</t>
  </si>
  <si>
    <t>ﾌﾙｶﾜ ﾕｳﾀ</t>
  </si>
  <si>
    <t>中尾　友哉</t>
  </si>
  <si>
    <t>ﾅｶｵ ﾕｳﾔ</t>
  </si>
  <si>
    <t>ｻｶｸﾞﾁ ﾕｳﾋ</t>
  </si>
  <si>
    <t>芦田　英太</t>
  </si>
  <si>
    <t>ｱｼﾀﾞ ｴｲﾀ</t>
  </si>
  <si>
    <t>池内　宏希</t>
  </si>
  <si>
    <t>ｲｹｳﾁ ﾋﾛｷ</t>
  </si>
  <si>
    <t>池松　利哉</t>
  </si>
  <si>
    <t>ｲｹﾏﾂ ﾄｼﾔ</t>
  </si>
  <si>
    <t>今別府　蛍水</t>
  </si>
  <si>
    <t>ｲﾏﾍﾞｯﾌﾟ ｹｲｽｲ</t>
  </si>
  <si>
    <t>ｳｴﾏﾂ ﾕｳｽｹ</t>
  </si>
  <si>
    <t>臼井　皓哉</t>
  </si>
  <si>
    <t>ｳｽｲ ﾋﾛﾔ</t>
  </si>
  <si>
    <t>江藤　頼武</t>
  </si>
  <si>
    <t>ｴﾄｳ ﾗｲﾑ</t>
  </si>
  <si>
    <t>大谷　幹</t>
  </si>
  <si>
    <t>ｵｵﾀﾆ ﾓﾄｷ</t>
  </si>
  <si>
    <t>岡田　真弘</t>
  </si>
  <si>
    <t>ｵｶﾀﾞ ﾏﾋﾛ</t>
  </si>
  <si>
    <t>門田　光希</t>
  </si>
  <si>
    <t>ｶﾄﾞﾀ ﾘｸ</t>
  </si>
  <si>
    <t>金井　一平</t>
  </si>
  <si>
    <t>ｶﾅｲ ｲｯﾍﾟｲ</t>
  </si>
  <si>
    <t>北　大輝</t>
  </si>
  <si>
    <t>ｷﾀ ﾀﾞｲｷ</t>
  </si>
  <si>
    <t>久保　昌輝</t>
  </si>
  <si>
    <t>ｸﾎﾞ ﾏｻｷ</t>
  </si>
  <si>
    <t>小森　智貴</t>
  </si>
  <si>
    <t>ｺﾓﾘ ﾄﾓｷ</t>
  </si>
  <si>
    <t>近藤　鳳斗</t>
  </si>
  <si>
    <t>ｺﾝﾄﾞｳ ﾀｶﾄ</t>
  </si>
  <si>
    <t>齊藤　颯汰</t>
  </si>
  <si>
    <t>ｻｲﾄｳ ｿｳﾀ</t>
  </si>
  <si>
    <t>下尾　青空</t>
  </si>
  <si>
    <t>ｼﾓｵ ｾｲｱ</t>
  </si>
  <si>
    <t>鈴木　祐汰</t>
  </si>
  <si>
    <t>竹内　蒼真</t>
  </si>
  <si>
    <t>ﾀｹｳﾁ ｿｳﾏ</t>
  </si>
  <si>
    <t>竹下　晟矢</t>
  </si>
  <si>
    <t>ﾀｹｼﾀ ｾｲﾔ</t>
  </si>
  <si>
    <t>田宮　凌希</t>
  </si>
  <si>
    <t>千馬　璃久</t>
  </si>
  <si>
    <t>ﾁﾊﾞ ﾘｸ</t>
  </si>
  <si>
    <t>髙知　真吾</t>
  </si>
  <si>
    <t>ｺｳﾁ ｼﾝｺﾞ</t>
  </si>
  <si>
    <t>都丸　涼太</t>
  </si>
  <si>
    <t>ﾄﾏﾙ ﾘｮｳﾀ</t>
  </si>
  <si>
    <t>中川　慧人</t>
  </si>
  <si>
    <t>ﾅｶｶﾞﾜ ｹｲﾄ</t>
  </si>
  <si>
    <t>中川　剛史</t>
  </si>
  <si>
    <t>ﾅｶｶﾞﾜ ﾂﾖｼ</t>
  </si>
  <si>
    <t>長澤　康平</t>
  </si>
  <si>
    <t>ﾅｶﾞｻﾜ ｺｳﾍｲ</t>
  </si>
  <si>
    <t>滑田　真也</t>
  </si>
  <si>
    <t>堀　皇河</t>
  </si>
  <si>
    <t>堀内　雅哉</t>
  </si>
  <si>
    <t>ﾎﾘｳﾁ ﾏｻﾔ</t>
  </si>
  <si>
    <t>牧野　祐亮</t>
  </si>
  <si>
    <t>ﾏｷﾉ ﾕｳｽｹ</t>
  </si>
  <si>
    <t>松井　龍弥</t>
  </si>
  <si>
    <t>ﾏﾂｲ ﾀﾂﾔ</t>
  </si>
  <si>
    <t>松田　魁</t>
  </si>
  <si>
    <t>ﾏﾂﾀﾞ ｶｲ</t>
  </si>
  <si>
    <t>村田　京祐</t>
  </si>
  <si>
    <t>ﾑﾗﾀ ｷｮｳｽｹ</t>
  </si>
  <si>
    <t>森村　大樹</t>
  </si>
  <si>
    <t>ﾓﾘﾑﾗ ﾀﾞｲｷ</t>
  </si>
  <si>
    <t>柳原　隼</t>
  </si>
  <si>
    <t>ﾔﾅｷﾞﾊﾗ ﾊﾔﾄ</t>
  </si>
  <si>
    <t>山田　翔太</t>
  </si>
  <si>
    <t>ﾔﾏﾀﾞ ｼｮｳﾀ</t>
  </si>
  <si>
    <t>山本　侑希</t>
  </si>
  <si>
    <t>ﾔﾏﾓﾄ ﾕｳｷ</t>
  </si>
  <si>
    <t>山本　佑貴</t>
  </si>
  <si>
    <t>渡邊　皓基</t>
  </si>
  <si>
    <t>ﾜﾀﾅﾍﾞ ｺｳｷ</t>
  </si>
  <si>
    <t>渡辺　佑也</t>
  </si>
  <si>
    <t>ﾜﾀﾅﾍﾞ ﾕｳﾔ</t>
  </si>
  <si>
    <t>佐々木　啓輔</t>
  </si>
  <si>
    <t>ｻｻｷ ｹｲｽｹ</t>
  </si>
  <si>
    <t>石田　昴</t>
  </si>
  <si>
    <t>ｲｼﾀﾞ ｽﾊﾞﾙ</t>
  </si>
  <si>
    <t>内藤　俊之</t>
  </si>
  <si>
    <t>ﾅｲﾄｳ ﾄｼﾕｷ</t>
  </si>
  <si>
    <t>増原　薫平</t>
  </si>
  <si>
    <t>ﾏｽﾊﾗ ｸﾝﾍﾟｲ</t>
  </si>
  <si>
    <t>上村　広平</t>
  </si>
  <si>
    <t>ｳｴﾑﾗ ｺｳﾍｲ</t>
  </si>
  <si>
    <t>濱田　聡</t>
  </si>
  <si>
    <t>ﾊﾏﾀﾞ ｻﾄｼ</t>
  </si>
  <si>
    <t>竹内　知春</t>
  </si>
  <si>
    <t>ﾀｹｳﾁ ﾄﾓﾊﾙ</t>
  </si>
  <si>
    <t>宮本　浩翼</t>
  </si>
  <si>
    <t>ﾐﾔﾓﾄ ｺｳｽｹ</t>
  </si>
  <si>
    <t>小田原　陣</t>
  </si>
  <si>
    <t>ｵﾀﾞﾊﾗ ｼﾞﾝ</t>
  </si>
  <si>
    <t>後藤　啓太</t>
  </si>
  <si>
    <t>ｺﾞﾄｳ ｹｲﾀ</t>
  </si>
  <si>
    <t>木村　駿之介</t>
  </si>
  <si>
    <t>ｷﾑﾗ ｼｭﾝﾉｽｹ</t>
  </si>
  <si>
    <t>三方　怜</t>
  </si>
  <si>
    <t>ﾐｶﾀ ｻﾄｼ</t>
  </si>
  <si>
    <t>中谷　太洋</t>
  </si>
  <si>
    <t>ﾅｶﾀﾆ ﾀｲﾖｳ</t>
  </si>
  <si>
    <t>古谷　大翔</t>
  </si>
  <si>
    <t>ﾌﾙﾀﾆ ﾔﾏﾄ</t>
  </si>
  <si>
    <t>川瀬　陽日</t>
  </si>
  <si>
    <t>ｶﾜｾ ﾊﾙﾋ</t>
  </si>
  <si>
    <t>上野　拓貴</t>
  </si>
  <si>
    <t>ｳｴﾉ ﾋﾛｷ</t>
  </si>
  <si>
    <t>神崎　亮佑</t>
  </si>
  <si>
    <t>ｶﾝｻﾞｷ ﾘｮｳｽｹ</t>
  </si>
  <si>
    <t>藤家　諒祐</t>
  </si>
  <si>
    <t>ﾌｼﾞｲｴ ﾘｮｳｽｹ</t>
  </si>
  <si>
    <t>葛川　智博</t>
  </si>
  <si>
    <t>ｸｽﾞｶﾜ ﾄﾓﾋﾛ</t>
  </si>
  <si>
    <t>寺井　滉人</t>
  </si>
  <si>
    <t>ﾃﾗｲ ﾋﾛﾄ</t>
  </si>
  <si>
    <t>加藤　嵩人</t>
  </si>
  <si>
    <t>ｶﾄｳ ｼｭｳﾄ</t>
  </si>
  <si>
    <t>岩藤　綾汰</t>
  </si>
  <si>
    <t>ｲﾜﾄｳ ﾘｮｳﾀ</t>
  </si>
  <si>
    <t>堀内　裕太</t>
  </si>
  <si>
    <t>ﾎﾘｳﾁ ﾕｳﾀ</t>
  </si>
  <si>
    <t>阿部　直樹</t>
  </si>
  <si>
    <t>ｱﾍﾞ ﾅｵｷ</t>
  </si>
  <si>
    <t>林　悠仁</t>
  </si>
  <si>
    <t>ﾊﾔｼ ﾕｳｼﾞﾝ</t>
  </si>
  <si>
    <t>井須　友貴</t>
  </si>
  <si>
    <t>ｲｽ ﾄﾓｷ</t>
  </si>
  <si>
    <t>丸尾　和誠</t>
  </si>
  <si>
    <t>ﾏﾙｵ ｶｽﾞｱｷ</t>
  </si>
  <si>
    <t>岡田　和磨</t>
  </si>
  <si>
    <t>ｵｶﾀﾞ ｶｽﾞﾏ</t>
  </si>
  <si>
    <t>若江　亮平</t>
  </si>
  <si>
    <t>ﾜｶｴ ﾘｮｳﾍｲ</t>
  </si>
  <si>
    <t>井上　新之介</t>
  </si>
  <si>
    <t>ｲﾉｳｴ ｼﾝﾉｽｹ</t>
  </si>
  <si>
    <t>岩崎　洋矢</t>
  </si>
  <si>
    <t>ｲﾜｻｷ ﾋﾛﾔ</t>
  </si>
  <si>
    <t>高原　健</t>
  </si>
  <si>
    <t>ﾀｶﾊﾗ ｹﾝ</t>
  </si>
  <si>
    <t>寺西　健</t>
  </si>
  <si>
    <t>ﾃﾗﾆｼ ﾀｹﾙ</t>
  </si>
  <si>
    <t>西谷　昌弘</t>
  </si>
  <si>
    <t>ﾆｼﾀﾆ ﾏｻﾋﾛ</t>
  </si>
  <si>
    <t>猪飼　晃弘</t>
  </si>
  <si>
    <t>ｲｶｲ ｱｷﾋﾛ</t>
  </si>
  <si>
    <t>小山　和琴</t>
  </si>
  <si>
    <t>ｺﾔﾏ ﾜｺﾄ</t>
  </si>
  <si>
    <t>木谷　聡太</t>
  </si>
  <si>
    <t>ｷﾀﾆ ｿｳﾀ</t>
  </si>
  <si>
    <t>森脇　蓮</t>
  </si>
  <si>
    <t>ﾓﾘﾜｷ ﾚﾝ</t>
  </si>
  <si>
    <t>中井　一紀</t>
  </si>
  <si>
    <t>ﾅｶｲ ｲﾂｷ</t>
  </si>
  <si>
    <t>清水　一希</t>
  </si>
  <si>
    <t>吉村　卓真</t>
  </si>
  <si>
    <t>ﾖｼﾑﾗ ﾀｸﾏ</t>
  </si>
  <si>
    <t>三木　虎太郎</t>
  </si>
  <si>
    <t>ﾐｷ ｺﾀﾛｳ</t>
  </si>
  <si>
    <t>神野　凌大朗</t>
  </si>
  <si>
    <t>ｶﾝﾉ ﾘｮｳﾀﾛｳ</t>
  </si>
  <si>
    <t>金丸　真明</t>
  </si>
  <si>
    <t>ｶﾈﾏﾙ ﾏｻｱｷ</t>
  </si>
  <si>
    <t>吉本　優大</t>
  </si>
  <si>
    <t>ﾖｼﾓﾄ ﾕｳﾀﾞｲ</t>
  </si>
  <si>
    <t>羽切　薫</t>
  </si>
  <si>
    <t>ﾊｷﾘ ｶｵﾙ</t>
  </si>
  <si>
    <t>梅原　知希</t>
  </si>
  <si>
    <t>ｳﾒﾊﾗ ﾄﾓｷ</t>
  </si>
  <si>
    <t>松下　修也</t>
  </si>
  <si>
    <t>ﾏﾂｼﾀ ｼｭｳﾔ</t>
  </si>
  <si>
    <t>ﾐﾔｻﾞｷ ﾘｮｳ</t>
  </si>
  <si>
    <t>半野　佑登</t>
  </si>
  <si>
    <t>ﾊﾝﾉ ﾕｳﾄ</t>
  </si>
  <si>
    <t>吉本　和希</t>
  </si>
  <si>
    <t>ﾖｼﾓﾄ ｶｽﾞｷ</t>
  </si>
  <si>
    <t>大野　志門</t>
  </si>
  <si>
    <t>ｵｵﾉ ｼﾓﾝ</t>
  </si>
  <si>
    <t>楠　勇人</t>
  </si>
  <si>
    <t>ｸｽ ﾊﾔﾄ</t>
  </si>
  <si>
    <t>飯尾　心輝</t>
  </si>
  <si>
    <t>ｲｲｵ ﾓﾄｷ</t>
  </si>
  <si>
    <t>下浦　大輝</t>
  </si>
  <si>
    <t>ｼﾓｳﾗ ﾋﾛｷ</t>
  </si>
  <si>
    <t>平田　雄大</t>
  </si>
  <si>
    <t>ﾋﾗﾀ ﾕｳﾀﾞｲ</t>
  </si>
  <si>
    <t>石田　幸太郎</t>
  </si>
  <si>
    <t>ｲｼﾀﾞ ｺｳﾀﾛｳ</t>
  </si>
  <si>
    <t>飛弾野　裕暉</t>
  </si>
  <si>
    <t>ﾋﾀﾞﾉ ﾕｳｷ</t>
  </si>
  <si>
    <t>畑中　天真</t>
  </si>
  <si>
    <t>ﾊﾀﾅｶ ﾃﾝｼﾝ</t>
  </si>
  <si>
    <t>平下　翔一</t>
  </si>
  <si>
    <t>ﾋﾗｼﾀ ｼｮｳｲﾁ</t>
  </si>
  <si>
    <t>松下　楓斗</t>
  </si>
  <si>
    <t>ﾏﾂｼﾀ ﾌｳﾄ</t>
  </si>
  <si>
    <t>豊島　優</t>
  </si>
  <si>
    <t>ﾄﾖｼﾏ ｽｸﾞﾙ</t>
  </si>
  <si>
    <t>山内　樹</t>
  </si>
  <si>
    <t>ﾔﾏｳﾁ ｲﾂｷ</t>
  </si>
  <si>
    <t>田中　尊之</t>
  </si>
  <si>
    <t>ﾀﾅｶ ﾀｶﾕｷ</t>
  </si>
  <si>
    <t>藤本　朔</t>
  </si>
  <si>
    <t>ﾌｼﾞﾓﾄ ﾊｼﾞﾒ</t>
  </si>
  <si>
    <t>青木　光</t>
  </si>
  <si>
    <t>ｱｵｷ ﾋｶﾙ</t>
  </si>
  <si>
    <t>吉元　陽太郎</t>
  </si>
  <si>
    <t>ﾖｼﾓﾄ ﾖｳﾀﾛｳ</t>
  </si>
  <si>
    <t>武田　光平</t>
  </si>
  <si>
    <t>ﾀｹﾀﾞ ｺｳﾍｲ</t>
  </si>
  <si>
    <t>林　要瑠</t>
  </si>
  <si>
    <t>ﾊﾔｼ ｶﾅﾙ</t>
  </si>
  <si>
    <t>浅田　啓太</t>
  </si>
  <si>
    <t>ｱｻﾀﾞ ｹｲﾀ</t>
  </si>
  <si>
    <t>井川　拓</t>
  </si>
  <si>
    <t>ｲｶﾜ ﾀｸ</t>
  </si>
  <si>
    <t>田尻　純一</t>
  </si>
  <si>
    <t>ﾀｼﾞﾘ ｼﾞｭﾝｲﾁ</t>
  </si>
  <si>
    <t>ｺﾊﾞﾔｼ ｱｻﾄ</t>
  </si>
  <si>
    <t>加耒　勇馬</t>
  </si>
  <si>
    <t>ｶｸ ﾕｳﾏ</t>
  </si>
  <si>
    <t>橋本　将弥</t>
  </si>
  <si>
    <t>ﾊｼﾓﾄ ﾏｻﾔ</t>
  </si>
  <si>
    <t>藁谷　隼多</t>
  </si>
  <si>
    <t>ﾜﾗﾔ ﾊﾔﾀ</t>
  </si>
  <si>
    <t>及川　達也</t>
  </si>
  <si>
    <t>ｵｲｶﾜ ﾀﾂﾔ</t>
  </si>
  <si>
    <t>03</t>
  </si>
  <si>
    <t>川田　涼太郎</t>
  </si>
  <si>
    <t>ｶﾜﾀ ﾘｮｳﾀﾛｳ</t>
  </si>
  <si>
    <t>小畠　隆文</t>
  </si>
  <si>
    <t>ｵﾊﾞﾀ ﾀｶﾌﾐ</t>
  </si>
  <si>
    <t>加藤　綾太</t>
  </si>
  <si>
    <t>ｶﾄｳ ﾘｮｳﾀ</t>
  </si>
  <si>
    <t>吉川　介人</t>
  </si>
  <si>
    <t>ﾖｼｶﾜ ｶｲﾄ</t>
  </si>
  <si>
    <t>07</t>
  </si>
  <si>
    <t>植野　裕貴</t>
  </si>
  <si>
    <t>渡邊　淳士朗</t>
  </si>
  <si>
    <t>ﾜﾀﾅﾍﾞ ｼﾞｭﾝｼﾛｳ</t>
  </si>
  <si>
    <t>四戸　慈朗</t>
  </si>
  <si>
    <t>ｼﾉﾍ ｼﾞﾛｳ</t>
  </si>
  <si>
    <t>政岡　智也</t>
  </si>
  <si>
    <t>ﾏｻｵｶ ﾄﾓﾔ</t>
  </si>
  <si>
    <t>角田　啓太郎</t>
  </si>
  <si>
    <t>ﾂﾉﾀﾞ ｹｲﾀﾛｳ</t>
  </si>
  <si>
    <t>野村　洸汰</t>
  </si>
  <si>
    <t>ﾉﾑﾗ ｺｳﾀ</t>
  </si>
  <si>
    <t>高岡　亮太</t>
  </si>
  <si>
    <t>ﾀｶｵｶ ﾘｮｳﾀ</t>
  </si>
  <si>
    <t>西山　元気</t>
  </si>
  <si>
    <t>ﾆｼﾔﾏ ｹﾞﾝｷ</t>
  </si>
  <si>
    <t>岡村　紀一郎</t>
  </si>
  <si>
    <t>ｵｶﾑﾗ ｷｲﾁﾛｳ</t>
  </si>
  <si>
    <t>ﾀｶﾔﾏ ﾕｱﾝ</t>
  </si>
  <si>
    <t>稲葉　健</t>
  </si>
  <si>
    <t>ｲﾅﾊﾞ ﾀｹﾙ</t>
  </si>
  <si>
    <t>稲葉　友吾</t>
  </si>
  <si>
    <t>ｲﾅﾊﾞ ﾕｳｺﾞ</t>
  </si>
  <si>
    <t>河北　大知</t>
  </si>
  <si>
    <t>ｶﾜｷﾀ ﾀﾞｲﾁ</t>
  </si>
  <si>
    <t>北村　遥大</t>
  </si>
  <si>
    <t>ｷﾀﾑﾗ ｶﾅﾀ</t>
  </si>
  <si>
    <t>桑村　仁</t>
  </si>
  <si>
    <t>ｸﾜﾑﾗ ﾋﾄｼ</t>
  </si>
  <si>
    <t>上野　将太郎</t>
  </si>
  <si>
    <t>ｳｴﾉ ｼｮｳﾀﾛｳ</t>
  </si>
  <si>
    <t>外山　雄大</t>
  </si>
  <si>
    <t>ﾄﾔﾏ ﾕｳﾀ</t>
  </si>
  <si>
    <t>山下　和毅</t>
  </si>
  <si>
    <t>ﾔﾏｼﾀ ｶｽﾞｷ</t>
  </si>
  <si>
    <t>安部　巴稀</t>
  </si>
  <si>
    <t>ｱﾍﾞ ﾄﾓｷ</t>
  </si>
  <si>
    <t>森　祐介</t>
  </si>
  <si>
    <t>ﾓﾘ ﾕｳｽｹ</t>
  </si>
  <si>
    <t>ﾃﾗｻｷ ｶｽﾞｷ</t>
  </si>
  <si>
    <t>山中　大輝</t>
  </si>
  <si>
    <t>ﾔﾏﾅｶ ﾀﾞｲｷ</t>
  </si>
  <si>
    <t>岡里　樹</t>
  </si>
  <si>
    <t>ｵｶｻﾞﾄ ﾀﾂｷ</t>
  </si>
  <si>
    <t>ｲｸﾞﾁ ﾏｻｷ</t>
  </si>
  <si>
    <t>大川　駿</t>
  </si>
  <si>
    <t>ｵｵｶﾜ ｼｭﾝ</t>
  </si>
  <si>
    <t>小泉　貴弘</t>
  </si>
  <si>
    <t>ｺｲｽﾞﾐ ﾀｶﾋﾛ</t>
  </si>
  <si>
    <t>高木　陽太</t>
  </si>
  <si>
    <t>坪井　直紀</t>
  </si>
  <si>
    <t>ﾂﾎﾞｲ ﾅｵｷ</t>
  </si>
  <si>
    <t>柴田　圭吾</t>
  </si>
  <si>
    <t>ｼﾊﾞﾀ ｹｲｺﾞ</t>
  </si>
  <si>
    <t>増田　理央</t>
  </si>
  <si>
    <t>ﾏｽﾀﾞ ﾘｵ</t>
  </si>
  <si>
    <t>難波　寛</t>
  </si>
  <si>
    <t>ﾅﾝﾊﾞ ﾋﾛ</t>
  </si>
  <si>
    <t>田中　大生</t>
  </si>
  <si>
    <t>阿南　快</t>
  </si>
  <si>
    <t>ｱﾅﾐ ｶｲ</t>
  </si>
  <si>
    <t>野口　将大</t>
  </si>
  <si>
    <t>ﾉｸﾞﾁ ﾏｻﾋﾛ</t>
  </si>
  <si>
    <t>平野　蓮太郎</t>
  </si>
  <si>
    <t>ﾋﾗﾉ ﾚﾝﾀﾛｳ</t>
  </si>
  <si>
    <t>烏野　翔輝</t>
  </si>
  <si>
    <t>ｶﾗｽﾉ ｼｮｳｷ</t>
  </si>
  <si>
    <t>西谷　天諭</t>
  </si>
  <si>
    <t>ﾆｼﾀﾆ ｶﾐﾕ</t>
  </si>
  <si>
    <t>佐伯　峻哉</t>
  </si>
  <si>
    <t>ｻｴｷ ｼｭﾝﾔ</t>
  </si>
  <si>
    <t>川上　純平</t>
  </si>
  <si>
    <t>ｶﾜｶﾐ ｼﾞｭﾝﾍﾟｲ</t>
  </si>
  <si>
    <t>植田　彰</t>
  </si>
  <si>
    <t>ｳｴﾀﾞ ｱｷﾗ</t>
  </si>
  <si>
    <t>三浦　宏士朗</t>
  </si>
  <si>
    <t>ﾐｳﾗ ｺｳｼﾛｳ</t>
  </si>
  <si>
    <t>伊藤　丈留</t>
  </si>
  <si>
    <t>ｲﾄｳ ﾀｹﾙ</t>
  </si>
  <si>
    <t>八木　優聡</t>
  </si>
  <si>
    <t>ﾔｷﾞ ﾏｻﾄ</t>
  </si>
  <si>
    <t>古市　匠</t>
  </si>
  <si>
    <t>ﾌﾙｲﾁ ﾀｸﾐ</t>
  </si>
  <si>
    <t>伊藤　昂輝</t>
  </si>
  <si>
    <t>ｲﾄｳ ｺｳｷ</t>
  </si>
  <si>
    <t>水口　涼</t>
  </si>
  <si>
    <t>ﾐﾅｸﾁ ﾘｮｳ</t>
  </si>
  <si>
    <t>美並　優希</t>
  </si>
  <si>
    <t>ﾐﾅﾐ ﾕｳｷ</t>
  </si>
  <si>
    <t>村上　貴志</t>
  </si>
  <si>
    <t>ﾑﾗｶﾐ ﾀｶｼ</t>
  </si>
  <si>
    <t>岸本　久弥</t>
  </si>
  <si>
    <t>ｷｼﾓﾄ ﾋｻﾔ</t>
  </si>
  <si>
    <t>兵庫大学</t>
  </si>
  <si>
    <t>坂田　拓未</t>
  </si>
  <si>
    <t>ｻｶﾀ ﾀｸﾐ</t>
  </si>
  <si>
    <t>中野　雄登</t>
  </si>
  <si>
    <t>ﾅｶﾉ ﾕｳﾄ</t>
  </si>
  <si>
    <t>名手　一生</t>
  </si>
  <si>
    <t>ﾅﾃ ｲｯｾｲ</t>
  </si>
  <si>
    <t>峯浦　惇</t>
  </si>
  <si>
    <t>ﾐﾈｳﾗ ｼﾞｭﾝ</t>
  </si>
  <si>
    <t>近藤　理久</t>
  </si>
  <si>
    <t>ｺﾝﾄﾞｳ ﾘｸ</t>
  </si>
  <si>
    <t>藤原　祥人</t>
  </si>
  <si>
    <t>野村　優太</t>
  </si>
  <si>
    <t>ﾉﾑﾗ ﾕｳﾀ</t>
  </si>
  <si>
    <t>木村　寿樹</t>
  </si>
  <si>
    <t>ｷﾑﾗ ﾄｼｷ</t>
  </si>
  <si>
    <t>中河　和也</t>
  </si>
  <si>
    <t>ﾅｶｶﾞﾜ ｶｽﾞﾔ</t>
  </si>
  <si>
    <t>大江　隆史</t>
  </si>
  <si>
    <t>ｵｵｴ ﾀｶﾌﾐ</t>
  </si>
  <si>
    <t>上野　翔</t>
  </si>
  <si>
    <t>ｳｴﾉ ﾂﾊﾞｻ</t>
  </si>
  <si>
    <t>白樫　亮汰</t>
  </si>
  <si>
    <t>ｼﾗｶｼ ﾘｮｳﾀ</t>
  </si>
  <si>
    <t>千葉　祐輔</t>
  </si>
  <si>
    <t>ﾁﾊﾞ ﾕｳｽｹ</t>
  </si>
  <si>
    <t>田中　瑛大</t>
  </si>
  <si>
    <t>ﾀﾅｶ ｱｷﾄ</t>
  </si>
  <si>
    <t>上村　直輝</t>
  </si>
  <si>
    <t>ｳｴﾑﾗ ﾅｵｷ</t>
  </si>
  <si>
    <t>川口　翔也</t>
  </si>
  <si>
    <t>ｶﾜｸﾞﾁ ｼｮｳﾔ</t>
  </si>
  <si>
    <t>酒巻　千広</t>
  </si>
  <si>
    <t>ｻｶﾏｷ ﾁﾋﾛ</t>
  </si>
  <si>
    <t>田村　省吾</t>
  </si>
  <si>
    <t>ﾀﾑﾗ ｼｮｳｺﾞ</t>
  </si>
  <si>
    <t>石岡　樹生</t>
  </si>
  <si>
    <t>ｲｼｵｶ ﾀﾂｷ</t>
  </si>
  <si>
    <t>院瀬見　直也</t>
  </si>
  <si>
    <t>ｲｾﾐ ﾅｵﾔ</t>
  </si>
  <si>
    <t>佐伯　拓城</t>
  </si>
  <si>
    <t>ｻｴｷ ﾋﾛｷ</t>
  </si>
  <si>
    <t>小野　湧貴</t>
  </si>
  <si>
    <t>ｵﾉ ﾕｳｷ</t>
  </si>
  <si>
    <t>稲岡　真生</t>
  </si>
  <si>
    <t>ｲﾅｵｶ ﾏｻｷ</t>
  </si>
  <si>
    <t>前田　尚輝</t>
  </si>
  <si>
    <t>ﾏｴﾀﾞ ﾅｵｷ</t>
  </si>
  <si>
    <t>西川　勝海</t>
  </si>
  <si>
    <t>ﾆｼｶﾜ ｶﾂﾐ</t>
  </si>
  <si>
    <t>榎本　秀一郎</t>
  </si>
  <si>
    <t>ｴﾉﾓﾄ ｼｭｳｲﾁﾛｳ</t>
  </si>
  <si>
    <t>玉田　匠</t>
  </si>
  <si>
    <t>ﾀﾏﾀﾞ ﾀｸﾐ</t>
  </si>
  <si>
    <t>粟津　諒平</t>
  </si>
  <si>
    <t>ｱﾜﾂﾞ ﾘｮｳﾍｲ</t>
  </si>
  <si>
    <t>ﾊﾏﾀﾞ ｺｳｽｹ</t>
  </si>
  <si>
    <t>安田　凌</t>
  </si>
  <si>
    <t>ﾔｽﾀﾞ ﾘｮｳ</t>
  </si>
  <si>
    <t>根岸　悠人</t>
  </si>
  <si>
    <t>ﾈｷﾞｼ ﾕｳﾄ</t>
  </si>
  <si>
    <t>平林　海星</t>
  </si>
  <si>
    <t>ﾋﾗﾊﾞﾔｼ ｶｲｾｲ</t>
  </si>
  <si>
    <t>和田口　裕雅</t>
  </si>
  <si>
    <t>ﾜﾀﾞｸﾞﾁ ﾕｳﾏ</t>
  </si>
  <si>
    <t>清水　勝彦</t>
  </si>
  <si>
    <t>ｼﾐｽﾞ ｶﾂﾋｺ</t>
  </si>
  <si>
    <t>吉田　治樹</t>
  </si>
  <si>
    <t>ﾖｼﾀﾞ ﾊﾙｷ</t>
  </si>
  <si>
    <t>林　真吾</t>
  </si>
  <si>
    <t>ﾊﾔｼ ｼﾝｺﾞ</t>
  </si>
  <si>
    <t>前川　佳輝</t>
  </si>
  <si>
    <t>ﾏｴｶﾞﾜ ﾖｼｷ</t>
  </si>
  <si>
    <t>東大阪大学</t>
  </si>
  <si>
    <t>河野　侑吾</t>
  </si>
  <si>
    <t>ｺｳﾉ ﾕｳｺﾞ</t>
  </si>
  <si>
    <t>山口　馨吾</t>
  </si>
  <si>
    <t>鈴木　健太</t>
  </si>
  <si>
    <t>ｽｽﾞｷ ｹﾝﾀ</t>
  </si>
  <si>
    <t>米澤　翔太</t>
  </si>
  <si>
    <t>ﾖﾈｻﾞﾜ ｼｮｳﾀ</t>
  </si>
  <si>
    <t>酒井　裕貴</t>
  </si>
  <si>
    <t>ｻｶｲ ﾕｳｷ</t>
  </si>
  <si>
    <t>三桝　龍人</t>
  </si>
  <si>
    <t>ﾐﾏｽ ﾘｭｳﾄ</t>
  </si>
  <si>
    <t>西本　隆将</t>
  </si>
  <si>
    <t>ﾆｼﾓﾄ ﾀｶﾏｻ</t>
  </si>
  <si>
    <t>長野　竜也</t>
  </si>
  <si>
    <t>ﾅｶﾞﾉ ﾘｭｳﾔ</t>
  </si>
  <si>
    <t>阪本　航太</t>
  </si>
  <si>
    <t>ｻｶﾓﾄ ｺｳﾀ</t>
  </si>
  <si>
    <t>板東　雄大</t>
  </si>
  <si>
    <t>ﾊﾞﾝﾄﾞｳ ﾕｳﾀﾞｲ</t>
  </si>
  <si>
    <t>沼本　勇樹</t>
  </si>
  <si>
    <t>ﾇﾏﾓﾄ ﾕｳｷ</t>
  </si>
  <si>
    <t>ﾋﾗｵｶ ﾘﾝﾀﾛｳ</t>
  </si>
  <si>
    <t>島本　賢志</t>
  </si>
  <si>
    <t>ｼﾏﾓﾄ ｹﾝｼﾞ</t>
  </si>
  <si>
    <t>前田　健瑠</t>
  </si>
  <si>
    <t>ﾏｴﾀﾞ ﾀｹﾙ</t>
  </si>
  <si>
    <t>吉田　真拓</t>
  </si>
  <si>
    <t>ﾖｼﾀﾞ ﾏﾋﾛ</t>
  </si>
  <si>
    <t>大淵　鷹之介</t>
  </si>
  <si>
    <t>ｵｵﾌﾁ ﾖｳﾉｽｹ</t>
  </si>
  <si>
    <t>奥村　拳</t>
  </si>
  <si>
    <t>ｵｸﾑﾗ ｹﾝ</t>
  </si>
  <si>
    <t>中筋　千尋</t>
  </si>
  <si>
    <t>ﾅｶｽｼﾞ ﾁﾋﾛ</t>
  </si>
  <si>
    <t>西原　岳</t>
  </si>
  <si>
    <t>ﾆｼﾊﾗ ｶﾞｸ</t>
  </si>
  <si>
    <t>都築　甫</t>
  </si>
  <si>
    <t>ﾂﾂﾞｷ ﾊｼﾞﾒ</t>
  </si>
  <si>
    <t>國重　光寛</t>
  </si>
  <si>
    <t>ｸﾆｼｹﾞ ﾃﾙﾋﾄ</t>
  </si>
  <si>
    <t>中村　弘和</t>
  </si>
  <si>
    <t>ﾅｶﾑﾗ ﾋﾛｶｽﾞ</t>
  </si>
  <si>
    <t>古澤　周也</t>
  </si>
  <si>
    <t>ﾌﾙｻﾜ ｼｭｳﾔ</t>
  </si>
  <si>
    <t>西尾　彰文</t>
  </si>
  <si>
    <t>ﾆｼｵ ｱｷﾌﾐ</t>
  </si>
  <si>
    <t>久保　快斗</t>
  </si>
  <si>
    <t>ｸﾎﾞ ｶｲﾄ</t>
  </si>
  <si>
    <t>早川　涼介</t>
  </si>
  <si>
    <t>安井　春来</t>
  </si>
  <si>
    <t>ﾔｽｲ ﾊﾙｷ</t>
  </si>
  <si>
    <t>山田　翔平</t>
  </si>
  <si>
    <t>ﾔﾏﾀﾞ ｼｮｳﾍｲ</t>
  </si>
  <si>
    <t>植村　幹太</t>
  </si>
  <si>
    <t>ｳｴﾑﾗ ｶﾝﾀ</t>
  </si>
  <si>
    <t>大塚　隆真</t>
  </si>
  <si>
    <t>ｵｵﾂｶ ﾘｭｳﾏ</t>
  </si>
  <si>
    <t>三好　竜矢</t>
  </si>
  <si>
    <t>ﾐﾖｼ ﾀﾂﾔ</t>
  </si>
  <si>
    <t>木村　翔</t>
  </si>
  <si>
    <t>ｷﾑﾗ ｼｮｳ</t>
  </si>
  <si>
    <t>米田　航大</t>
  </si>
  <si>
    <t>ﾖﾈﾀﾞ ｺｳﾀﾞｲ</t>
  </si>
  <si>
    <t>羽田　悠人</t>
  </si>
  <si>
    <t>ﾊﾈﾀﾞ ﾕｳﾄ</t>
  </si>
  <si>
    <t>仲　竜汰</t>
  </si>
  <si>
    <t>ﾅｶ ﾘｭｳﾀ</t>
  </si>
  <si>
    <t>ｼﾝﾀﾆ ﾕｳﾋ</t>
  </si>
  <si>
    <t>橋本　仁</t>
  </si>
  <si>
    <t>ﾊｼﾓﾄ ｼﾞﾝ</t>
  </si>
  <si>
    <t>後藤　大悟</t>
  </si>
  <si>
    <t>ｺﾞﾄｳ ﾀﾞｲｺﾞ</t>
  </si>
  <si>
    <t>木下　柊吾</t>
  </si>
  <si>
    <t>ｷﾉｼﾀ ｼｭｳｺﾞ</t>
  </si>
  <si>
    <t>根耒　淳史</t>
  </si>
  <si>
    <t>ﾈｺﾞﾛ ｱﾂｼ</t>
  </si>
  <si>
    <t>石橋　誠斗</t>
  </si>
  <si>
    <t>ｲｼﾊﾞｼ ﾏｻﾄ</t>
  </si>
  <si>
    <t>安田　廉</t>
  </si>
  <si>
    <t>ﾔｽﾀ ﾚﾝ</t>
  </si>
  <si>
    <t>木村　貴博</t>
  </si>
  <si>
    <t>ｷﾑﾗ ﾀｶﾋﾛ</t>
  </si>
  <si>
    <t>小川　弘晃</t>
  </si>
  <si>
    <t>ｵｶﾞﾜ ﾋﾛｱｷ</t>
  </si>
  <si>
    <t>吉岡　航平</t>
  </si>
  <si>
    <t>ﾖｼｵｶ ｺｳﾍｲ</t>
  </si>
  <si>
    <t>村上　拓哉</t>
  </si>
  <si>
    <t>ﾑﾗｶﾐ ﾀｸﾔ</t>
  </si>
  <si>
    <t>齋藤　知治</t>
  </si>
  <si>
    <t>ｻｲﾄｳ ﾁﾊﾙ</t>
  </si>
  <si>
    <t>大村　陽輝</t>
  </si>
  <si>
    <t>ｵｵﾑﾗ ﾊﾙｷ</t>
  </si>
  <si>
    <t>宇野　秀明</t>
  </si>
  <si>
    <t>ｳﾉ ﾋﾃﾞｱｷ</t>
  </si>
  <si>
    <t>土橋　英悟</t>
  </si>
  <si>
    <t>ﾂﾁﾊｼ ｴｲｺﾞ</t>
  </si>
  <si>
    <t>久山　康成</t>
  </si>
  <si>
    <t>ｸﾔﾏ ﾔｽﾅﾘ</t>
  </si>
  <si>
    <t>斉藤　風雅</t>
  </si>
  <si>
    <t>ｻｲﾄｳ ﾌｳｶﾞ</t>
  </si>
  <si>
    <t>東山　叶多</t>
  </si>
  <si>
    <t>ﾋｶﾞｼﾔﾏ ｶﾅﾀ</t>
  </si>
  <si>
    <t>藤原　亮太</t>
  </si>
  <si>
    <t>ﾌｼﾞﾜﾗ ﾘｮｳﾀ</t>
  </si>
  <si>
    <t>田村　真嗣</t>
  </si>
  <si>
    <t>ﾀﾑﾗ ｼﾝｼﾞ</t>
  </si>
  <si>
    <t>藤井　南希</t>
  </si>
  <si>
    <t>ﾌｼﾞｲ ﾐﾅｷ</t>
  </si>
  <si>
    <t>西山　英応</t>
  </si>
  <si>
    <t>ﾆｼﾔﾏ ﾋﾃﾞﾏｻ</t>
  </si>
  <si>
    <t>後藤　槙翼</t>
  </si>
  <si>
    <t>ｺﾞﾄｳ ｼﾝﾊﾞ</t>
  </si>
  <si>
    <t>鈴木　史空</t>
  </si>
  <si>
    <t>ｽｽﾞｷ ﾘｸ</t>
  </si>
  <si>
    <t>上田　貴寛</t>
  </si>
  <si>
    <t>森西　一希</t>
  </si>
  <si>
    <t>ﾓﾘﾆｼ ｶｽﾞｷ</t>
  </si>
  <si>
    <t>尾田　一翔</t>
  </si>
  <si>
    <t>ｵﾀﾞ ｲｯﾄ</t>
  </si>
  <si>
    <t>古川　樹</t>
  </si>
  <si>
    <t>ﾌﾙｶﾜ ﾀﾂｷ</t>
  </si>
  <si>
    <t>寺口　寛人</t>
  </si>
  <si>
    <t>ﾃﾗｸﾞﾁ ﾋﾛﾄ</t>
  </si>
  <si>
    <t>仲宗根　一樹</t>
  </si>
  <si>
    <t>ﾅｶｿﾈ ｶｽﾞｷ</t>
  </si>
  <si>
    <t>伊吹　友樹</t>
  </si>
  <si>
    <t>ｲﾌﾞｷ ﾄﾓｷ</t>
  </si>
  <si>
    <t>福見　一城</t>
  </si>
  <si>
    <t>ﾌｸﾐ ｶｽﾞｷ</t>
  </si>
  <si>
    <t>笹本　匠</t>
  </si>
  <si>
    <t>ｻｻﾓﾄ ﾀｸﾐ</t>
  </si>
  <si>
    <t>新井　貫太</t>
  </si>
  <si>
    <t>ｱﾗｲ ｶﾝﾀ</t>
  </si>
  <si>
    <t>冨士　克哉</t>
  </si>
  <si>
    <t>ﾌｼﾞ ｶﾂﾔ</t>
  </si>
  <si>
    <t>若林　拓</t>
  </si>
  <si>
    <t>ﾜｶﾊﾞﾔｼ ﾀｸ</t>
  </si>
  <si>
    <t>片川　志遠</t>
  </si>
  <si>
    <t>ｶﾀｶﾞﾜ ｼｵﾝ</t>
  </si>
  <si>
    <t>田口　光樹</t>
  </si>
  <si>
    <t>ﾀｸﾞﾁ ｺｳｷ</t>
  </si>
  <si>
    <t>ﾀｶｷﾞ ｱｷﾋﾛ</t>
  </si>
  <si>
    <t>土手　幸星</t>
  </si>
  <si>
    <t>ﾄﾞﾃ ｺｳｾｲ</t>
  </si>
  <si>
    <t>水野　憲志郎</t>
  </si>
  <si>
    <t>ﾐｽﾞﾉ ｹﾝｼﾛｳ</t>
  </si>
  <si>
    <t>宮本　拓弥</t>
  </si>
  <si>
    <t>ﾐﾔﾓﾄ ｾｷﾔ</t>
  </si>
  <si>
    <t>市川　大地</t>
  </si>
  <si>
    <t>ｲﾁｶﾜ ﾀﾞｲﾁ</t>
  </si>
  <si>
    <t>河合　孝度</t>
  </si>
  <si>
    <t>ｶﾜｲ ﾀｶﾄ</t>
  </si>
  <si>
    <t>小田　颯河</t>
  </si>
  <si>
    <t>ｵﾀﾞ ﾋｭｳｶﾞ</t>
  </si>
  <si>
    <t>平川　亮太</t>
  </si>
  <si>
    <t>ﾋﾗｶﾜ ﾘｮｳﾀ</t>
  </si>
  <si>
    <t>辻　翔平</t>
  </si>
  <si>
    <t>ﾂｼﾞ ｼｮｳﾍｲ</t>
  </si>
  <si>
    <t>牧　駿一朗</t>
  </si>
  <si>
    <t>ﾏｷ ｼｭﾝｲﾁﾛｳ</t>
  </si>
  <si>
    <t>大川内　悠</t>
  </si>
  <si>
    <t>ｵｵｶﾜﾁ ﾕｳ</t>
  </si>
  <si>
    <t>上田　浩平</t>
  </si>
  <si>
    <t>ｳｴﾀﾞ ｺｳﾍｲ</t>
  </si>
  <si>
    <t>前川　佑介</t>
  </si>
  <si>
    <t>ﾏｴｶﾞﾜ ﾕｳｽｹ</t>
  </si>
  <si>
    <t>内野　禎久</t>
  </si>
  <si>
    <t>ｳﾁﾉ ﾀﾀﾞﾋｻ</t>
  </si>
  <si>
    <t>勝馬　爽太</t>
  </si>
  <si>
    <t>ｶﾂﾏ ｿｳﾀ</t>
  </si>
  <si>
    <t>野田　純也</t>
  </si>
  <si>
    <t>ﾉﾀﾞ ｼﾞｭﾝﾔ</t>
  </si>
  <si>
    <t>安達　慧</t>
  </si>
  <si>
    <t>ｱﾀﾞﾁ ｹｲ</t>
  </si>
  <si>
    <t>山本　玲於奈</t>
  </si>
  <si>
    <t>ﾔﾏﾓﾄ ﾚｵﾅ</t>
  </si>
  <si>
    <t>梅本　一平</t>
  </si>
  <si>
    <t>ｳﾒﾓﾄ ｲｯﾍﾟｲ</t>
  </si>
  <si>
    <t>川口　慎也</t>
  </si>
  <si>
    <t>ｶﾜｸﾞﾁ ｼﾝﾔ</t>
  </si>
  <si>
    <t>橋本　佳吾</t>
  </si>
  <si>
    <t>ﾊｼﾓﾄ ｹｲｺﾞ</t>
  </si>
  <si>
    <t>佐藤　眞哉</t>
  </si>
  <si>
    <t>ｻﾄｳ ﾏｻﾔ</t>
  </si>
  <si>
    <t>安達　真武</t>
  </si>
  <si>
    <t>ｱﾀﾞﾁ ﾏﾅﾑ</t>
  </si>
  <si>
    <t>足立　舜</t>
  </si>
  <si>
    <t>ｱﾀﾞﾁ ｼｭﾝ</t>
  </si>
  <si>
    <t>柳原　拓海</t>
  </si>
  <si>
    <t>ﾔﾅｷﾞﾊﾗ ﾀｸﾐ</t>
  </si>
  <si>
    <t>仲村　快太</t>
  </si>
  <si>
    <t>ﾅｶﾑﾗ ｶｲﾄ</t>
  </si>
  <si>
    <t>岩井　響平</t>
  </si>
  <si>
    <t>ｲﾜｲ ｷｮｳﾍｲ</t>
  </si>
  <si>
    <t>犀川　啓太</t>
  </si>
  <si>
    <t>ｻｲｶﾜ ｹｲﾀ</t>
  </si>
  <si>
    <t>武波　夏輝</t>
  </si>
  <si>
    <t>黒川　泰暉</t>
  </si>
  <si>
    <t>ｸﾛｶﾜ ﾔｽｷ</t>
  </si>
  <si>
    <t>森本　健太</t>
  </si>
  <si>
    <t>ﾓﾘﾓﾄ ｹﾝﾀ</t>
  </si>
  <si>
    <t>藤田　雄大</t>
  </si>
  <si>
    <t>ﾌｼﾞﾀ ﾕｳﾀﾞｲ</t>
  </si>
  <si>
    <t>鈴木　洋太郎</t>
  </si>
  <si>
    <t>ｽｽﾞｷ ﾖｳﾀﾛｳ</t>
  </si>
  <si>
    <t>吉村　柊太</t>
  </si>
  <si>
    <t>ﾖｼﾑﾗ ｼｭｳﾀ</t>
  </si>
  <si>
    <t>味方　海斗</t>
  </si>
  <si>
    <t>ｱｼﾞｶﾀ ｶｲﾄ</t>
  </si>
  <si>
    <t>嵐　健太</t>
  </si>
  <si>
    <t>ｱﾗｼ ｹﾝﾀ</t>
  </si>
  <si>
    <t>壹岐　大吾</t>
  </si>
  <si>
    <t>ｲｷ ﾀﾞｲｺﾞ</t>
  </si>
  <si>
    <t>清水　快樹</t>
  </si>
  <si>
    <t>ｼﾐｽﾞ ﾊﾔｷ</t>
  </si>
  <si>
    <t>宮﨑　拓郎</t>
  </si>
  <si>
    <t>ﾐﾔｻﾞｷ ﾀｸﾛｳ</t>
  </si>
  <si>
    <t>保田　茂人</t>
  </si>
  <si>
    <t>ﾔｽﾀﾞ ｼｹﾞﾄ</t>
  </si>
  <si>
    <t>山田　黎</t>
  </si>
  <si>
    <t>ﾔﾏﾀﾞ ﾚｲ</t>
  </si>
  <si>
    <t>高岡　祐大</t>
  </si>
  <si>
    <t>ﾀｶｵｶ ﾕｳﾀﾞｲ</t>
  </si>
  <si>
    <t>仁尾　航太</t>
  </si>
  <si>
    <t>ﾆｵ ｺｳﾀ</t>
  </si>
  <si>
    <t>三井　爽平</t>
  </si>
  <si>
    <t>ﾐﾂｲ ｿｳﾍｲ</t>
  </si>
  <si>
    <t>谷垣　賢</t>
  </si>
  <si>
    <t>ﾀﾆｶﾞｷ ｻﾄｼ</t>
  </si>
  <si>
    <t>谷口　佳史</t>
  </si>
  <si>
    <t>ﾀﾆｸﾞﾁ ﾖｼﾌﾐ</t>
  </si>
  <si>
    <t>岩佐　氏聡</t>
  </si>
  <si>
    <t>ｲﾜｻ ｳｼﾞﾄｷ</t>
  </si>
  <si>
    <t>田上　雄士</t>
  </si>
  <si>
    <t>ﾀｶﾞﾐ ﾕｳﾄ</t>
  </si>
  <si>
    <t>細見　貴之</t>
  </si>
  <si>
    <t>ﾎｿﾐ ﾀｶﾕｷ</t>
  </si>
  <si>
    <t>今城　有貴</t>
  </si>
  <si>
    <t>ｲﾏｼﾛ ﾕｳｷ</t>
  </si>
  <si>
    <t>髙松　稜</t>
  </si>
  <si>
    <t>ﾀｶﾏﾂ ﾘｮｳ</t>
  </si>
  <si>
    <t>田上　涼太</t>
  </si>
  <si>
    <t>ﾀﾉｳｴ ﾘｮｳﾀ</t>
  </si>
  <si>
    <t>今井　尚欣</t>
  </si>
  <si>
    <t>ｲﾏｲ ﾅｵｷ</t>
  </si>
  <si>
    <t>岐保　翔斗</t>
  </si>
  <si>
    <t>ｷﾞﾎﾞ ｼｮｳﾄ</t>
  </si>
  <si>
    <t>戒田　規彰</t>
  </si>
  <si>
    <t>ｶｲﾀﾞ ﾉﾘｱｷ</t>
  </si>
  <si>
    <t>岸　和功</t>
  </si>
  <si>
    <t>ｷｼ ｶｽﾞﾉﾘ</t>
  </si>
  <si>
    <t>山本　隆</t>
  </si>
  <si>
    <t>ﾔﾏﾓﾄ ﾀｶｼ</t>
  </si>
  <si>
    <t>有富　智哉</t>
  </si>
  <si>
    <t>ｱﾘﾄﾞﾐ ﾄﾓﾔ</t>
  </si>
  <si>
    <t>竹内　啓朗</t>
  </si>
  <si>
    <t>ﾀｹｳﾁ ﾖｼﾛｳ</t>
  </si>
  <si>
    <t>田川　大地</t>
  </si>
  <si>
    <t>ﾀｶﾞﾜ ﾀﾞｲﾁ</t>
  </si>
  <si>
    <t>内藤　大貴</t>
  </si>
  <si>
    <t>ﾅｲﾄｳ ﾀﾞｲｷ</t>
  </si>
  <si>
    <t>増田　健太</t>
  </si>
  <si>
    <t>ﾏｽﾀﾞ ｹﾝﾀ</t>
  </si>
  <si>
    <t>松尾　柾</t>
  </si>
  <si>
    <t>ﾏﾂｵ ﾏｻｷ</t>
  </si>
  <si>
    <t>鶴田　武大</t>
  </si>
  <si>
    <t>ﾂﾙﾀ ﾀｹﾋﾛ</t>
  </si>
  <si>
    <t>山下　尊</t>
  </si>
  <si>
    <t>ﾔﾏｼﾀ ﾀｹﾙ</t>
  </si>
  <si>
    <t>藤本　雄大</t>
  </si>
  <si>
    <t>ﾌｼﾞﾓﾄ ﾕｳﾀﾞｲ</t>
  </si>
  <si>
    <t>奥田　尚巧</t>
  </si>
  <si>
    <t>ｵｸﾀﾞ ﾏｻﾖｼ</t>
  </si>
  <si>
    <t>加納　栄輝</t>
  </si>
  <si>
    <t>ｶﾉｳ ﾊﾙｷ</t>
  </si>
  <si>
    <t>番匠　智哉</t>
  </si>
  <si>
    <t>ﾊﾞﾝｼｮｳ ﾄﾓﾔ</t>
  </si>
  <si>
    <t>即席　裕樹</t>
  </si>
  <si>
    <t>ｿｸｾｷ ﾋﾛｷ</t>
  </si>
  <si>
    <t>橋本　龍汰</t>
  </si>
  <si>
    <t>ﾊｼﾓﾄ ﾘｭｳﾀ</t>
  </si>
  <si>
    <t>東　大地</t>
  </si>
  <si>
    <t>ｱｽﾞﾏ ﾀﾞｲﾁ</t>
  </si>
  <si>
    <t>稲葉　丈人</t>
  </si>
  <si>
    <t>ｲﾅﾊﾞ ﾀｹﾄ</t>
  </si>
  <si>
    <t>奥井　優介</t>
  </si>
  <si>
    <t>ｵｸｲ ﾕｳｽｹ</t>
  </si>
  <si>
    <t>小坂　皓大</t>
  </si>
  <si>
    <t>ｺｻｶ ｺｳﾀ</t>
  </si>
  <si>
    <t>小谷　圭亮</t>
  </si>
  <si>
    <t>ｺﾀﾆ ｹｲｽｹ</t>
  </si>
  <si>
    <t>小松　優真</t>
  </si>
  <si>
    <t>ｺﾏﾂ ﾕｳﾏ</t>
  </si>
  <si>
    <t>坂口　智樹</t>
  </si>
  <si>
    <t>ｻｶｸﾞﾁ ﾄﾓｷ</t>
  </si>
  <si>
    <t>竹内　元哉</t>
  </si>
  <si>
    <t>ﾀｹｳﾁ ｹﾞﾝﾔ</t>
  </si>
  <si>
    <t>太田垣　陸来</t>
  </si>
  <si>
    <t>ｵｵﾀｶﾞｷ ﾘｸ</t>
  </si>
  <si>
    <t>河本　拓樹</t>
  </si>
  <si>
    <t>ｶﾜﾓﾄ ﾋﾛｷ</t>
  </si>
  <si>
    <t>波江野　響</t>
  </si>
  <si>
    <t>ﾊｴﾉ ﾋﾋﾞｷ</t>
  </si>
  <si>
    <t>郡　翔大</t>
  </si>
  <si>
    <t>ｺｵﾘ ｼｮｳﾀ</t>
  </si>
  <si>
    <t>島中　翼</t>
  </si>
  <si>
    <t>ｼﾏﾅｶ ﾂﾊﾞｻ</t>
  </si>
  <si>
    <t>ﾋﾗｲ ﾖｳｼﾞﾛｳ</t>
  </si>
  <si>
    <t>永野　隆丞</t>
  </si>
  <si>
    <t>ﾅｶﾞﾉ ﾘｭｳｽｹ</t>
  </si>
  <si>
    <t>松永　大輝</t>
  </si>
  <si>
    <t>ﾏﾂﾅｶﾞ ﾀｲｷ</t>
  </si>
  <si>
    <t>白髭　一翔</t>
  </si>
  <si>
    <t>ｼﾗﾋｹﾞ ｲｯｼｮｳ</t>
  </si>
  <si>
    <t>横川　和輝</t>
  </si>
  <si>
    <t>ﾖｺｶﾞﾜ ｶｽﾞｷ</t>
  </si>
  <si>
    <t>八尾　知典</t>
  </si>
  <si>
    <t>ﾔｵ ﾄﾓﾉﾘ</t>
  </si>
  <si>
    <t>豊岡　尚弥</t>
  </si>
  <si>
    <t>ﾄﾖｵｶ ﾅｵﾔ</t>
  </si>
  <si>
    <t>ｲｽﾞﾐ ｼｭﾝﾔ</t>
  </si>
  <si>
    <t>ｵｵﾀ ｲｯｾｲ</t>
  </si>
  <si>
    <t>ｵﾄﾓﾘ ﾘﾝﾀﾛｳ</t>
  </si>
  <si>
    <t>ｶﾜ ｼｭﾝﾀ</t>
  </si>
  <si>
    <t>ｶﾜｲ ｹｲﾀ</t>
  </si>
  <si>
    <t>ｷﾉﾑﾗ ﾀｶﾋﾛ</t>
  </si>
  <si>
    <t>ｻｶｲ ﾘｮｳｽｹ</t>
  </si>
  <si>
    <t>清水　厚佑</t>
  </si>
  <si>
    <t>ｼﾐｽﾞ ｺｳｽｹ</t>
  </si>
  <si>
    <t>ﾀﾅｶ ﾀｲﾁ</t>
  </si>
  <si>
    <t>ﾂﾙﾐ ﾏｻｷ</t>
  </si>
  <si>
    <t>ﾃｲ ｾｲｺｳ</t>
  </si>
  <si>
    <t>ﾅｶﾞﾀ ﾄﾓｷ</t>
  </si>
  <si>
    <t>ﾉﾀﾞ ｼﾝｼﾞ</t>
  </si>
  <si>
    <t>ﾋﾗｵｶ ﾀｸ</t>
  </si>
  <si>
    <t>ﾏｴﾀﾞ ｱｻﾋ</t>
  </si>
  <si>
    <t>ﾏﾌﾞﾁ ｼﾞｮｳ</t>
  </si>
  <si>
    <t>ﾑﾗﾀ ﾄｳﾔ</t>
  </si>
  <si>
    <t>ﾔﾏﾉ ﾖｳｼｭｳ</t>
  </si>
  <si>
    <t>ﾕﾀﾆ ﾀﾂｷ</t>
  </si>
  <si>
    <t>ﾖｼｲ ｷｽｹ</t>
  </si>
  <si>
    <t>山本　祐己</t>
  </si>
  <si>
    <t>松原　耕平</t>
  </si>
  <si>
    <t>ﾏﾂﾊﾞﾗ ｺｳﾍｲ</t>
  </si>
  <si>
    <t>脇田　吏玖</t>
  </si>
  <si>
    <t>ﾜｷﾀ ﾘｸ</t>
  </si>
  <si>
    <t>山口　僚太</t>
  </si>
  <si>
    <t>ﾔﾏｸﾞﾁ ﾘｮｳﾀ</t>
  </si>
  <si>
    <t>畑野　響</t>
  </si>
  <si>
    <t>ﾊﾀﾉ ﾋﾋﾞｷ</t>
  </si>
  <si>
    <t>林　昂亮</t>
  </si>
  <si>
    <t>中岡　孝輔</t>
  </si>
  <si>
    <t>ﾅｶｵｶ ｺｳｽｹ</t>
  </si>
  <si>
    <t>西角　祐亮</t>
  </si>
  <si>
    <t>ﾆｼｶｸ ﾕｳｽｹ</t>
  </si>
  <si>
    <t>穂垣　智博</t>
  </si>
  <si>
    <t>ﾎｶﾞｷ ﾄﾓﾋﾛ</t>
  </si>
  <si>
    <t>和田　智</t>
  </si>
  <si>
    <t>ﾜﾀﾞ ﾄﾓ</t>
  </si>
  <si>
    <t>久保　輝希</t>
  </si>
  <si>
    <t>ｸﾎﾞ ｺｳｷ</t>
  </si>
  <si>
    <t>服部　憲亮</t>
  </si>
  <si>
    <t>ﾊｯﾄﾘ ｹﾝｽｹ</t>
  </si>
  <si>
    <t>奥　湧志</t>
  </si>
  <si>
    <t>ｵｸ ﾕｳｼ</t>
  </si>
  <si>
    <t>清水　大輔</t>
  </si>
  <si>
    <t>ｼﾐｽﾞ ﾀﾞｲｽｹ</t>
  </si>
  <si>
    <t>水野　裕友</t>
  </si>
  <si>
    <t>ﾐｽﾞﾉ ﾕｳ</t>
  </si>
  <si>
    <t>米住　進吾</t>
  </si>
  <si>
    <t>ﾖﾈｽﾞﾐ ｼﾝｺﾞ</t>
  </si>
  <si>
    <t>岩村　真希</t>
  </si>
  <si>
    <t>ｲﾜﾑﾗ ﾏｻｷ</t>
  </si>
  <si>
    <t>新居　裕大</t>
  </si>
  <si>
    <t>ｱﾗｲ ﾕｳﾀ</t>
  </si>
  <si>
    <t>扇澤　剛志</t>
  </si>
  <si>
    <t>ｵｳｷﾞｻﾞﾜ ﾂﾖｼ</t>
  </si>
  <si>
    <t>蕨川　隼佑</t>
  </si>
  <si>
    <t>ﾜﾗﾋﾞｶﾞﾜ ｼｭﾝｽｹ</t>
  </si>
  <si>
    <t>北　蓮将</t>
  </si>
  <si>
    <t>ｷﾀ ﾚﾝｼｮｳ</t>
  </si>
  <si>
    <t>井上　拓也</t>
  </si>
  <si>
    <t>ｲﾉｳｴ ﾀｸﾔ</t>
  </si>
  <si>
    <t>金井　太一</t>
  </si>
  <si>
    <t>ｶﾅｲ ﾀｲﾁ</t>
  </si>
  <si>
    <t>ｱﾘｶﾀ ｺｳｷ</t>
  </si>
  <si>
    <t>萩原　拓永</t>
  </si>
  <si>
    <t>ﾊｷﾞﾜﾗ ﾀｸﾄ</t>
  </si>
  <si>
    <t>田中　凌雅</t>
  </si>
  <si>
    <t>ﾀﾅｶ ﾘｮｳｶﾞ</t>
  </si>
  <si>
    <t>竹田　丈一郎</t>
  </si>
  <si>
    <t>ﾀｹﾀﾞ ｼﾞｮｳｲﾁﾛｳ</t>
  </si>
  <si>
    <t>篠原　大輝</t>
  </si>
  <si>
    <t>ｼﾉﾊﾗ ﾀｲｷ</t>
  </si>
  <si>
    <t>髙橋　成政</t>
  </si>
  <si>
    <t>ﾀｶﾊｼ ｼｹﾞﾏｻ</t>
  </si>
  <si>
    <t>津波　征生</t>
  </si>
  <si>
    <t>ﾂﾊ ﾏｻｷ</t>
  </si>
  <si>
    <t>濱口　想太</t>
  </si>
  <si>
    <t>ﾊﾏｸﾞﾁ ｿｳﾀ</t>
  </si>
  <si>
    <t>大野　倫</t>
  </si>
  <si>
    <t>ｵｵﾉ ﾘﾝ</t>
  </si>
  <si>
    <t>石井　智也</t>
  </si>
  <si>
    <t>ｲｼｲ ﾄﾓﾔ</t>
  </si>
  <si>
    <t>宮川　広大</t>
  </si>
  <si>
    <t>ﾐﾔｶﾞﾜ ｺｳﾀﾞｲ</t>
  </si>
  <si>
    <t>柑本　泰智</t>
  </si>
  <si>
    <t>ｺｳｼﾞﾓﾄ ﾀｲﾁ</t>
  </si>
  <si>
    <t>前　智貴</t>
  </si>
  <si>
    <t>ﾏｴ ﾄﾓｷ</t>
  </si>
  <si>
    <t>田中　緋竜</t>
  </si>
  <si>
    <t>ﾀﾅｶ ﾋﾘｭｳ</t>
  </si>
  <si>
    <t>肥後　孝行</t>
  </si>
  <si>
    <t>ﾋｺﾞ ﾀｶﾕｷ</t>
  </si>
  <si>
    <t>ﾐﾔｶﾞﾜ ﾄﾓﾔ</t>
  </si>
  <si>
    <t>多田村　駿次郎</t>
  </si>
  <si>
    <t>ﾀﾀﾞﾑﾗ ｼｭﾝｼﾞﾛｳ</t>
  </si>
  <si>
    <t>八坂　能郎</t>
  </si>
  <si>
    <t>ﾔｻｶ ﾖｼﾛｳ</t>
  </si>
  <si>
    <t>武井　成蒔</t>
  </si>
  <si>
    <t>ﾀｹｲ ｾｲｼﾞ</t>
  </si>
  <si>
    <t>杉原　大輝</t>
  </si>
  <si>
    <t>ｽｷﾞﾊﾗ ﾀﾞｲｷ</t>
  </si>
  <si>
    <t>塚本　梨仁</t>
  </si>
  <si>
    <t>ﾂｶﾓﾄ ﾘﾋﾄ</t>
  </si>
  <si>
    <t>ﾀｶﾊｼ ﾕｳｷ</t>
  </si>
  <si>
    <t>北田　真也</t>
  </si>
  <si>
    <t>ｷﾀﾀﾞ ｼﾝﾔ</t>
  </si>
  <si>
    <t>大西　康平</t>
  </si>
  <si>
    <t>ｵｵﾆｼ ｺｳﾍｲ</t>
  </si>
  <si>
    <t>中家　啓暉</t>
  </si>
  <si>
    <t>ﾅｶﾔ ﾋﾛｷ</t>
  </si>
  <si>
    <t>丸山　翔太</t>
  </si>
  <si>
    <t>ﾏﾙﾔﾏ ｼｮｳﾀ</t>
  </si>
  <si>
    <t>安部　康平</t>
  </si>
  <si>
    <t>ｱﾍﾞ ｺｳﾍｲ</t>
  </si>
  <si>
    <t>飯田　千晴</t>
  </si>
  <si>
    <t>ｲｲﾀﾞ ﾁﾊﾙ</t>
  </si>
  <si>
    <t>岩谷　悠</t>
  </si>
  <si>
    <t>ｲﾜﾀﾆ ﾕｳ</t>
  </si>
  <si>
    <t>袋谷　海吏</t>
  </si>
  <si>
    <t>ﾌｸﾛﾔ ｶｲﾘ</t>
  </si>
  <si>
    <t>梶谷　達郎</t>
  </si>
  <si>
    <t>ｶｼﾞﾀﾆ ﾀﾂﾛｳ</t>
  </si>
  <si>
    <t>伊藤　裕世</t>
  </si>
  <si>
    <t>ｲﾄｳ ﾕｳｾｲ</t>
  </si>
  <si>
    <t>海見　欣輝</t>
  </si>
  <si>
    <t>ｶｲﾐ ﾖｼｷ</t>
  </si>
  <si>
    <t>藤村　晴伸</t>
  </si>
  <si>
    <t>ﾌｼﾞﾑﾗ ﾊﾙﾉﾌﾞ</t>
  </si>
  <si>
    <t>山岡　岳斗</t>
  </si>
  <si>
    <t>ﾔﾏｵｶ ﾀｶﾄ</t>
  </si>
  <si>
    <t>京都橘大学</t>
  </si>
  <si>
    <t>押谷　健斗</t>
  </si>
  <si>
    <t>ｵｼﾀﾆ ﾀｹﾄ</t>
  </si>
  <si>
    <t>上田　薫</t>
  </si>
  <si>
    <t>山内　皓太</t>
  </si>
  <si>
    <t>ﾔﾏｳﾁ ｺｳﾀ</t>
  </si>
  <si>
    <t>渡嘉敷　直央</t>
  </si>
  <si>
    <t>ﾄｶｼｷ ﾅｵ</t>
  </si>
  <si>
    <t>ﾀｷｾ ｱｷﾗ</t>
  </si>
  <si>
    <t>西本　由貴</t>
  </si>
  <si>
    <t>ﾆｼﾓﾄ ﾕﾀｶ</t>
  </si>
  <si>
    <t>浜田　奈子</t>
  </si>
  <si>
    <t>金　美聖</t>
  </si>
  <si>
    <t>柾木　ひかり</t>
  </si>
  <si>
    <t>上田　明香里</t>
  </si>
  <si>
    <t>遠藤　菜々</t>
  </si>
  <si>
    <t>川原　把菜</t>
  </si>
  <si>
    <t>近藤　茜</t>
  </si>
  <si>
    <t>茨　里穂</t>
  </si>
  <si>
    <t>片岡　菜月</t>
  </si>
  <si>
    <t>広沢　南奈</t>
  </si>
  <si>
    <t>壹岐　いちこ</t>
  </si>
  <si>
    <t>市川　華愛</t>
  </si>
  <si>
    <t>柴田　知春</t>
  </si>
  <si>
    <t>林　理紗</t>
  </si>
  <si>
    <t>速見　紗綾</t>
  </si>
  <si>
    <t>山下　友佳</t>
  </si>
  <si>
    <t>吉田　紗弓</t>
  </si>
  <si>
    <t>井上　未来</t>
  </si>
  <si>
    <t>小西　真亜子</t>
  </si>
  <si>
    <t>佐藤　成葉</t>
  </si>
  <si>
    <t>田中　綾乃</t>
  </si>
  <si>
    <t>真部　亜樹</t>
  </si>
  <si>
    <t>三浦　佑美香</t>
  </si>
  <si>
    <t>脇坂　詩乃</t>
  </si>
  <si>
    <t>上田　紗弥花</t>
  </si>
  <si>
    <t>大塚　梨央</t>
  </si>
  <si>
    <t>岸本　若奈</t>
  </si>
  <si>
    <t>小松　未来</t>
  </si>
  <si>
    <t>榊原　至佳子</t>
  </si>
  <si>
    <t>田中　佑美</t>
  </si>
  <si>
    <t>中治　早貴</t>
  </si>
  <si>
    <t>西川　かのん</t>
  </si>
  <si>
    <t>西田　美菜</t>
  </si>
  <si>
    <t>吉田　夏帆</t>
  </si>
  <si>
    <t>渡邉　菜月</t>
  </si>
  <si>
    <t>中田　美優</t>
  </si>
  <si>
    <t>林　ひかる</t>
  </si>
  <si>
    <t>松本　美咲</t>
  </si>
  <si>
    <t>塩見　綾乃</t>
  </si>
  <si>
    <t>西村　寧々花</t>
  </si>
  <si>
    <t>羽田野　郁恵</t>
  </si>
  <si>
    <t>南　千尋</t>
  </si>
  <si>
    <t>柳川　かれん</t>
  </si>
  <si>
    <t>山下　紗稀子</t>
  </si>
  <si>
    <t>太田　麻衣</t>
  </si>
  <si>
    <t>竹内　ひかり</t>
  </si>
  <si>
    <t>又村　菜月</t>
  </si>
  <si>
    <t>御崎　舞</t>
  </si>
  <si>
    <t>吉薗　栞</t>
  </si>
  <si>
    <t>坂尻　有花</t>
  </si>
  <si>
    <t>ｻｶｼﾞﾘ ﾕｳｶ</t>
  </si>
  <si>
    <t>山本　遥</t>
  </si>
  <si>
    <t>猪俣　明日香</t>
  </si>
  <si>
    <t>影山　絢香</t>
  </si>
  <si>
    <t>田村　満孔</t>
  </si>
  <si>
    <t>浅田　恵利香</t>
  </si>
  <si>
    <t>吉見　唯</t>
  </si>
  <si>
    <t>隠岐　京子</t>
  </si>
  <si>
    <t>鳥羽瀬　めぐみ</t>
  </si>
  <si>
    <t>栗田　楓子</t>
  </si>
  <si>
    <t>田村　綾菜</t>
  </si>
  <si>
    <t>山本　沙和</t>
  </si>
  <si>
    <t>川畑　明菜</t>
  </si>
  <si>
    <t>悦木　波音</t>
  </si>
  <si>
    <t>畑　咲春</t>
  </si>
  <si>
    <t>藤村　彩</t>
  </si>
  <si>
    <t>南本　羅那</t>
  </si>
  <si>
    <t>澁田　美鈴</t>
  </si>
  <si>
    <t>中塚　瑞樹</t>
  </si>
  <si>
    <t>藤田　もも夏</t>
  </si>
  <si>
    <t>青柳　栞</t>
  </si>
  <si>
    <t>水谷　彩夏</t>
  </si>
  <si>
    <t>守川　知杏</t>
  </si>
  <si>
    <t>森川　未望</t>
  </si>
  <si>
    <t>渡辺　七海</t>
  </si>
  <si>
    <t>吉武　理香子</t>
  </si>
  <si>
    <t>山添　凪乃</t>
  </si>
  <si>
    <t>野下　ちはる</t>
  </si>
  <si>
    <t>阿部　裕梨奈</t>
  </si>
  <si>
    <t>村林　七海</t>
  </si>
  <si>
    <t>坂口　理沙子</t>
  </si>
  <si>
    <t>本庄　実玖</t>
  </si>
  <si>
    <t>山田　美衣</t>
  </si>
  <si>
    <t>森　優華</t>
  </si>
  <si>
    <t>六反田　実優</t>
  </si>
  <si>
    <t>杉山　智香</t>
  </si>
  <si>
    <t>岩田　奈央</t>
  </si>
  <si>
    <t>平賀　礼子</t>
  </si>
  <si>
    <t>牛丸　瞭子</t>
  </si>
  <si>
    <t>今森　美涼</t>
  </si>
  <si>
    <t>丸本　佳苗</t>
  </si>
  <si>
    <t>西村　舞花</t>
  </si>
  <si>
    <t>坪井　季希</t>
  </si>
  <si>
    <t>枝川　慧子</t>
  </si>
  <si>
    <t>中島　菫</t>
  </si>
  <si>
    <t>坂口　茉亜紗</t>
  </si>
  <si>
    <t>河合　七海</t>
  </si>
  <si>
    <t>大林　真由</t>
  </si>
  <si>
    <t>平原　菜々子</t>
  </si>
  <si>
    <t>横山　優花</t>
  </si>
  <si>
    <t>後藤　加奈</t>
  </si>
  <si>
    <t>福井　優輝</t>
  </si>
  <si>
    <t>中野　水貴</t>
  </si>
  <si>
    <t>花房　柚衣香</t>
  </si>
  <si>
    <t>安藤　百香</t>
  </si>
  <si>
    <t>橋本　奈津</t>
  </si>
  <si>
    <t>北野　詩織</t>
  </si>
  <si>
    <t>鞍岡　詩歩</t>
  </si>
  <si>
    <t>川戸　希望</t>
  </si>
  <si>
    <t>渡邉　朱莉</t>
  </si>
  <si>
    <t>信岡　桃英</t>
  </si>
  <si>
    <t>松尾　明音</t>
  </si>
  <si>
    <t>杉山　わかな</t>
  </si>
  <si>
    <t>堀尾　咲月</t>
  </si>
  <si>
    <t>八木　あかり</t>
  </si>
  <si>
    <t>安井　佳苗</t>
  </si>
  <si>
    <t>安田　萌加</t>
  </si>
  <si>
    <t>若井　莉央</t>
  </si>
  <si>
    <t>岩下　美桜</t>
  </si>
  <si>
    <t>香西　恵利</t>
  </si>
  <si>
    <t>坂田　千奈</t>
  </si>
  <si>
    <t>髙島　佳乃子</t>
  </si>
  <si>
    <t>松井　風樺</t>
  </si>
  <si>
    <t>天野　清那</t>
  </si>
  <si>
    <t>中野　遥菜</t>
  </si>
  <si>
    <t>高瀨　愛実</t>
  </si>
  <si>
    <t>真下　陽菜</t>
  </si>
  <si>
    <t>大崎　美都</t>
  </si>
  <si>
    <t>松本　夏海</t>
  </si>
  <si>
    <t>S1</t>
  </si>
  <si>
    <t>平野　由夏</t>
  </si>
  <si>
    <t>ﾋﾗﾉ ﾕｶ</t>
  </si>
  <si>
    <t>平元　香葉</t>
  </si>
  <si>
    <t>兼安　亜美</t>
  </si>
  <si>
    <t>松本　侑那</t>
  </si>
  <si>
    <t>石川　京奈</t>
  </si>
  <si>
    <t>河野　結恵</t>
  </si>
  <si>
    <t>熊澤　知里</t>
  </si>
  <si>
    <t>吉田　真子</t>
  </si>
  <si>
    <t>辻中　凜乃</t>
  </si>
  <si>
    <t>立石　桃子</t>
  </si>
  <si>
    <t>野村　海凪</t>
  </si>
  <si>
    <t>大村　明日香</t>
  </si>
  <si>
    <t>松井　雅</t>
  </si>
  <si>
    <t>三住　さつき</t>
  </si>
  <si>
    <t>田中　麻衣</t>
  </si>
  <si>
    <t>邨上　鈴奈</t>
  </si>
  <si>
    <t>岡本　ひとみ</t>
  </si>
  <si>
    <t>永井　瑞穂</t>
  </si>
  <si>
    <t>山本　莉帆</t>
  </si>
  <si>
    <t>佐藤　千春</t>
  </si>
  <si>
    <t>三谷　春菜</t>
  </si>
  <si>
    <t>ﾐﾀﾆ ﾊﾙﾅ</t>
  </si>
  <si>
    <t>津田　夏実</t>
  </si>
  <si>
    <t>奥川　愛羅</t>
  </si>
  <si>
    <t>永宮　生都</t>
  </si>
  <si>
    <t>森　紗也佳</t>
  </si>
  <si>
    <t>上野　萌</t>
  </si>
  <si>
    <t>笹岡　風美</t>
  </si>
  <si>
    <t>阪井　千紗</t>
  </si>
  <si>
    <t>田上　陽菜</t>
  </si>
  <si>
    <t>澤井　いずみ</t>
  </si>
  <si>
    <t>大江　美咲</t>
  </si>
  <si>
    <t>田畑　朱萌</t>
  </si>
  <si>
    <t>木下　文音</t>
  </si>
  <si>
    <t>渡邉　桃子</t>
  </si>
  <si>
    <t>今川　舞</t>
  </si>
  <si>
    <t>小島　香菜子</t>
  </si>
  <si>
    <t>櫻井　奏</t>
  </si>
  <si>
    <t>大西　貴子</t>
  </si>
  <si>
    <t>生田　りさ</t>
  </si>
  <si>
    <t>名免良　栞</t>
  </si>
  <si>
    <t>椹木　華佳</t>
  </si>
  <si>
    <t>塩音　理子</t>
  </si>
  <si>
    <t>阪本　華澄</t>
  </si>
  <si>
    <t>礒野　恵梨</t>
  </si>
  <si>
    <t>新堂　桃子</t>
  </si>
  <si>
    <t>柳谷　日菜</t>
  </si>
  <si>
    <t>樫原　真未</t>
  </si>
  <si>
    <t>小田　真帆</t>
  </si>
  <si>
    <t>杉浦　葵</t>
  </si>
  <si>
    <t>ｽｷﾞｳﾗ ｱｵｲ</t>
  </si>
  <si>
    <t>湯上　華奈子</t>
  </si>
  <si>
    <t>稲村　南穂</t>
  </si>
  <si>
    <t>松村　綾</t>
  </si>
  <si>
    <t>腰　音彩</t>
  </si>
  <si>
    <t>瀧澤　奈未</t>
  </si>
  <si>
    <t>足立　舞美</t>
  </si>
  <si>
    <t>岡林　つぐみ</t>
  </si>
  <si>
    <t>田中　若奈</t>
  </si>
  <si>
    <t>金子　幸絵</t>
  </si>
  <si>
    <t>角谷　歩惟</t>
  </si>
  <si>
    <t>三池　瑠衣</t>
  </si>
  <si>
    <t>山崎　真奈</t>
  </si>
  <si>
    <t>山本　理紗</t>
  </si>
  <si>
    <t>野尻　真由</t>
  </si>
  <si>
    <t>福田　早紀</t>
  </si>
  <si>
    <t>遠山　知里</t>
  </si>
  <si>
    <t>田川　朋佳</t>
  </si>
  <si>
    <t>落合　玲名</t>
  </si>
  <si>
    <t>南　早葵</t>
  </si>
  <si>
    <t>延安　美穂</t>
  </si>
  <si>
    <t>小川　彩恵</t>
  </si>
  <si>
    <t>中根　なぎさ</t>
  </si>
  <si>
    <t>谷口　花梨</t>
  </si>
  <si>
    <t>中川　真美花</t>
  </si>
  <si>
    <t>大東　優奈</t>
  </si>
  <si>
    <t>櫻井　千佳</t>
  </si>
  <si>
    <t>清水　里穂</t>
  </si>
  <si>
    <t>神村　彩輝</t>
  </si>
  <si>
    <t>豊田　祐歌</t>
  </si>
  <si>
    <t>山本　千絵</t>
  </si>
  <si>
    <t>横川　海姫</t>
  </si>
  <si>
    <t>前田　久瑠実</t>
  </si>
  <si>
    <t>佐藤　千夏</t>
  </si>
  <si>
    <t>清水　里名</t>
  </si>
  <si>
    <t>宮本　和葉</t>
  </si>
  <si>
    <t>梅村　寿理</t>
  </si>
  <si>
    <t>中西　すみれ</t>
  </si>
  <si>
    <t>羽根田　そら</t>
  </si>
  <si>
    <t>池尻　栞菜</t>
  </si>
  <si>
    <t>西尾　咲良</t>
  </si>
  <si>
    <t>平山　璃奈</t>
  </si>
  <si>
    <t>松井　夏希</t>
  </si>
  <si>
    <t>森口　愛子</t>
  </si>
  <si>
    <t>安達　花音</t>
  </si>
  <si>
    <t>小川　那月</t>
  </si>
  <si>
    <t>田代　実穂</t>
  </si>
  <si>
    <t>藤田　真由</t>
  </si>
  <si>
    <t>松井　沙樹</t>
  </si>
  <si>
    <t>一森　麗可</t>
  </si>
  <si>
    <t>小田垣　美沙</t>
  </si>
  <si>
    <t>松岡　美里</t>
  </si>
  <si>
    <t>岡本　典子</t>
  </si>
  <si>
    <t>川崎　咲良</t>
  </si>
  <si>
    <t>杉浦　七海</t>
  </si>
  <si>
    <t>武山　さくら</t>
  </si>
  <si>
    <t>西尾　香穂</t>
  </si>
  <si>
    <t>丹羽　彩衣</t>
  </si>
  <si>
    <t>三宅　真理奈</t>
  </si>
  <si>
    <t>渡辺　萌水</t>
  </si>
  <si>
    <t>工藤　千佳</t>
  </si>
  <si>
    <t>鈴木　塔子</t>
  </si>
  <si>
    <t>鈴木　夢</t>
  </si>
  <si>
    <t>津山　葵</t>
  </si>
  <si>
    <t>時任　美保子</t>
  </si>
  <si>
    <t>中原　みなみ</t>
  </si>
  <si>
    <t>松本　美紀</t>
  </si>
  <si>
    <t>尾上　梨香</t>
  </si>
  <si>
    <t>片山　栞里</t>
  </si>
  <si>
    <t>木下　夏緒</t>
  </si>
  <si>
    <t>ｷﾉｼﾀ ｶｵﾘ</t>
  </si>
  <si>
    <t>澤谷　柚花</t>
  </si>
  <si>
    <t>高山　綺音</t>
  </si>
  <si>
    <t>多田　光</t>
  </si>
  <si>
    <t>宮田　乙葉</t>
  </si>
  <si>
    <t>園田学園女子大学</t>
  </si>
  <si>
    <t>岡本　奈緒</t>
  </si>
  <si>
    <t>池上　鈴佳</t>
  </si>
  <si>
    <t>梅木　遥</t>
  </si>
  <si>
    <t>江川　可蓮</t>
  </si>
  <si>
    <t>小澤　ほのか</t>
  </si>
  <si>
    <t>笠島　真実</t>
  </si>
  <si>
    <t>近藤　亜友美</t>
  </si>
  <si>
    <t>清水　楓香</t>
  </si>
  <si>
    <t>西村　百花</t>
  </si>
  <si>
    <t>野々瀬　悠</t>
  </si>
  <si>
    <t>畑　ともよ</t>
  </si>
  <si>
    <t>播磨　沙来</t>
  </si>
  <si>
    <t>百足　千香</t>
  </si>
  <si>
    <t>安達　眞咲</t>
  </si>
  <si>
    <t>岩木　理菜</t>
  </si>
  <si>
    <t>浦島　美憂</t>
  </si>
  <si>
    <t>大江　里香</t>
  </si>
  <si>
    <t>太田　梨々奈</t>
  </si>
  <si>
    <t>大村　美空</t>
  </si>
  <si>
    <t>門脇　直緒</t>
  </si>
  <si>
    <t>川﨑　聖代</t>
  </si>
  <si>
    <t>河下　莉子</t>
  </si>
  <si>
    <t>栗谷　瑞希</t>
  </si>
  <si>
    <t>小西　菜奈</t>
  </si>
  <si>
    <t>後藤　奈緒</t>
  </si>
  <si>
    <t>須河　果林</t>
  </si>
  <si>
    <t>竹下　美月</t>
  </si>
  <si>
    <t>坪内　明日香</t>
  </si>
  <si>
    <t>中川　実優</t>
  </si>
  <si>
    <t>春本　杏莉</t>
  </si>
  <si>
    <t>平田　未来</t>
  </si>
  <si>
    <t>廣岡　玲美</t>
  </si>
  <si>
    <t>藤原　沙耶</t>
  </si>
  <si>
    <t>山本　珠生</t>
  </si>
  <si>
    <t>横田　華恋</t>
  </si>
  <si>
    <t>石橋　奈月</t>
  </si>
  <si>
    <t>梅崎　優花</t>
  </si>
  <si>
    <t>尾田　幸音</t>
  </si>
  <si>
    <t>黒田　愛香</t>
  </si>
  <si>
    <t>桒原　千賀子</t>
  </si>
  <si>
    <t>小西　萌乃</t>
  </si>
  <si>
    <t>佐伯　美奈</t>
  </si>
  <si>
    <t>四方　夢</t>
  </si>
  <si>
    <t>宍戸　絢</t>
  </si>
  <si>
    <t>鈴木　桃果</t>
  </si>
  <si>
    <t>竹前　奈理</t>
  </si>
  <si>
    <t>時田　莉帆</t>
  </si>
  <si>
    <t>中逵　恵里</t>
  </si>
  <si>
    <t>中野　美緒奈</t>
  </si>
  <si>
    <t>野田　朱音</t>
  </si>
  <si>
    <t>袴田　美琴</t>
  </si>
  <si>
    <t>平田　美和</t>
  </si>
  <si>
    <t>細川　凜</t>
  </si>
  <si>
    <t>三窪　由美香</t>
  </si>
  <si>
    <t>村上　歩美</t>
  </si>
  <si>
    <t>森川　夏帆</t>
  </si>
  <si>
    <t>安田　明日翔</t>
  </si>
  <si>
    <t>山本　紗也夏</t>
  </si>
  <si>
    <t>泉谷　莉子</t>
  </si>
  <si>
    <t>武庫川女子大学</t>
  </si>
  <si>
    <t>恵良　和鈴</t>
  </si>
  <si>
    <t>森田　彩</t>
  </si>
  <si>
    <t>本山　佳凜</t>
  </si>
  <si>
    <t>堰本　朱里</t>
  </si>
  <si>
    <t>日野　依瑞</t>
  </si>
  <si>
    <t>相田　華</t>
  </si>
  <si>
    <t>荒木　志帆</t>
  </si>
  <si>
    <t>上新　彩里</t>
  </si>
  <si>
    <t>岡部　玲美</t>
  </si>
  <si>
    <t>勝埜　未瀬</t>
  </si>
  <si>
    <t>杉浦　真弥</t>
  </si>
  <si>
    <t>須戸　結穂</t>
  </si>
  <si>
    <t>土井　優歌</t>
  </si>
  <si>
    <t>堂脇　優香</t>
  </si>
  <si>
    <t>野々口　明希</t>
  </si>
  <si>
    <t>藤井　彩永</t>
  </si>
  <si>
    <t>三宅　明穂</t>
  </si>
  <si>
    <t>山本　菜月</t>
  </si>
  <si>
    <t>山本　奈実</t>
  </si>
  <si>
    <t>竹林　愛</t>
  </si>
  <si>
    <t>丸山　瞳</t>
  </si>
  <si>
    <t>田中　香帆</t>
  </si>
  <si>
    <t>増井　千恵</t>
  </si>
  <si>
    <t>大谷　優華</t>
  </si>
  <si>
    <t>上田　真悠</t>
  </si>
  <si>
    <t>右田　有奈</t>
  </si>
  <si>
    <t>東山　真悠子</t>
  </si>
  <si>
    <t>小武　歩未</t>
  </si>
  <si>
    <t>末石　和莉</t>
  </si>
  <si>
    <t>八尾　果奈実</t>
  </si>
  <si>
    <t>野間　楓</t>
  </si>
  <si>
    <t>松村　香尋</t>
  </si>
  <si>
    <t>市原　琴乃</t>
  </si>
  <si>
    <t>野志　侑希</t>
  </si>
  <si>
    <t>井上　美季</t>
  </si>
  <si>
    <t>尼子　麗奈</t>
  </si>
  <si>
    <t>魚見　晏那</t>
  </si>
  <si>
    <t>梅本　彩佳</t>
  </si>
  <si>
    <t>十亀　美紀</t>
  </si>
  <si>
    <t>中村　鞠花</t>
  </si>
  <si>
    <t>新山　祐香</t>
  </si>
  <si>
    <t>廣本　美星</t>
  </si>
  <si>
    <t>松本　美和</t>
  </si>
  <si>
    <t>近藤　あんじ</t>
  </si>
  <si>
    <t>小東　ゆい</t>
  </si>
  <si>
    <t>道下　咲希</t>
  </si>
  <si>
    <t>藤原　明日香</t>
  </si>
  <si>
    <t>三村　萌</t>
  </si>
  <si>
    <t>神田　響</t>
  </si>
  <si>
    <t>太田　杏優</t>
  </si>
  <si>
    <t>齋藤　遥</t>
  </si>
  <si>
    <t>松永　蒼生</t>
  </si>
  <si>
    <t>吉木　さくら</t>
  </si>
  <si>
    <t>中野　陽奈子</t>
  </si>
  <si>
    <t>安達　杏香</t>
  </si>
  <si>
    <t>渡川　和華</t>
  </si>
  <si>
    <t>平山　遥奈</t>
  </si>
  <si>
    <t>武村　明香</t>
  </si>
  <si>
    <t>日髙　水樹</t>
  </si>
  <si>
    <t>甲斐　麻華</t>
  </si>
  <si>
    <t>野口　ひかり</t>
  </si>
  <si>
    <t>宮﨑　安奈</t>
  </si>
  <si>
    <t>福田　菜月</t>
  </si>
  <si>
    <t>宮﨑　奏菜</t>
  </si>
  <si>
    <t>園田　那織</t>
  </si>
  <si>
    <t>岩倉　美晴</t>
  </si>
  <si>
    <t>仲野　由佳梨</t>
  </si>
  <si>
    <t>荻野　今日子</t>
  </si>
  <si>
    <t>佐長　亜彩</t>
  </si>
  <si>
    <t>建部　美月</t>
  </si>
  <si>
    <t>中谷　紗矢香</t>
  </si>
  <si>
    <t>夜舩　友香</t>
  </si>
  <si>
    <t>松岡　可純</t>
  </si>
  <si>
    <t>藤林　悠希</t>
  </si>
  <si>
    <t>西田　朱里</t>
  </si>
  <si>
    <t>野田　菜月</t>
  </si>
  <si>
    <t>白井　真希</t>
  </si>
  <si>
    <t>平田　樹子</t>
  </si>
  <si>
    <t>源代　結花</t>
  </si>
  <si>
    <t>山中　雅</t>
  </si>
  <si>
    <t>吉田　穂花</t>
  </si>
  <si>
    <t>重川　夏歩</t>
  </si>
  <si>
    <t>川口　愛華</t>
  </si>
  <si>
    <t>小山　紗輝</t>
  </si>
  <si>
    <t>代　朗果</t>
  </si>
  <si>
    <t>杉谷　日菜子</t>
  </si>
  <si>
    <t>田代　斐朝</t>
  </si>
  <si>
    <t>西嶋　希京</t>
  </si>
  <si>
    <t>日吉　玲奈</t>
  </si>
  <si>
    <t>藤田　彩有里</t>
  </si>
  <si>
    <t>星野　楓</t>
  </si>
  <si>
    <t>飯田　未夢</t>
  </si>
  <si>
    <t>内田　汐里</t>
  </si>
  <si>
    <t>徳田　まどか</t>
  </si>
  <si>
    <t>冨部　春月</t>
  </si>
  <si>
    <t>平澤　明莉</t>
  </si>
  <si>
    <t>村井　萌恵</t>
  </si>
  <si>
    <t>村上　明日香</t>
  </si>
  <si>
    <t>山本　怜奈</t>
  </si>
  <si>
    <t>河原田　萌</t>
  </si>
  <si>
    <t>下野　紗希</t>
  </si>
  <si>
    <t>北澤　千紗</t>
  </si>
  <si>
    <t>岡本　梨花</t>
  </si>
  <si>
    <t>堺谷　悠依奈</t>
  </si>
  <si>
    <t>原田　海音</t>
  </si>
  <si>
    <t>岸　佳乃子</t>
  </si>
  <si>
    <t>岡田　真帆</t>
  </si>
  <si>
    <t>中村　風花</t>
  </si>
  <si>
    <t>前多　遥佳</t>
  </si>
  <si>
    <t>安田　菜摘</t>
  </si>
  <si>
    <t>京都女子大学</t>
  </si>
  <si>
    <t>広川　知佳</t>
  </si>
  <si>
    <t>上島　ほのか</t>
  </si>
  <si>
    <t>京都ノートルダム女子大学</t>
  </si>
  <si>
    <t>末永　あおい</t>
  </si>
  <si>
    <t>向　美咲</t>
  </si>
  <si>
    <t>平田　由佳</t>
  </si>
  <si>
    <t>菅原　彩乃</t>
  </si>
  <si>
    <t>高岡　真香</t>
  </si>
  <si>
    <t>三坂　和希</t>
  </si>
  <si>
    <t>竹辺　このみ</t>
  </si>
  <si>
    <t>木村　黎美</t>
  </si>
  <si>
    <t>角田　菜々花</t>
  </si>
  <si>
    <t>西村　美穂</t>
  </si>
  <si>
    <t>鶴田　瞳</t>
  </si>
  <si>
    <t>嶋川　沙野子</t>
  </si>
  <si>
    <t>安田　結実</t>
  </si>
  <si>
    <t>的場　彩夏</t>
  </si>
  <si>
    <t>同志社女子大学</t>
  </si>
  <si>
    <t>外所　知紗</t>
  </si>
  <si>
    <t>大塚　唯華</t>
  </si>
  <si>
    <t>川村　楓</t>
  </si>
  <si>
    <t>藏本　菫</t>
  </si>
  <si>
    <t>是澤　磨莉乃</t>
  </si>
  <si>
    <t>田辺　恋奈</t>
  </si>
  <si>
    <t>矢橋　めぐみ</t>
  </si>
  <si>
    <t>沖村　美夏</t>
  </si>
  <si>
    <t>上野　真理子</t>
  </si>
  <si>
    <t>小枝　未森</t>
  </si>
  <si>
    <t>山﨑　夢乃</t>
  </si>
  <si>
    <t>山下　桃花</t>
  </si>
  <si>
    <t>吉田　夏菜</t>
  </si>
  <si>
    <t>青松　真那</t>
  </si>
  <si>
    <t>井田　まり子</t>
  </si>
  <si>
    <t>岡本　佳奈絵</t>
  </si>
  <si>
    <t>垣内　うらら</t>
  </si>
  <si>
    <t>芝本　涼花</t>
  </si>
  <si>
    <t>平塚　真菜</t>
  </si>
  <si>
    <t>古田　望緒</t>
  </si>
  <si>
    <t>柴田　季代子</t>
  </si>
  <si>
    <t>北風　陽菜</t>
  </si>
  <si>
    <t>嵯峨山　理紗</t>
  </si>
  <si>
    <t>鈴木　理咲子</t>
  </si>
  <si>
    <t>山下　実香子</t>
  </si>
  <si>
    <t>西岡　香絵</t>
  </si>
  <si>
    <t>林　千晶</t>
  </si>
  <si>
    <t>山本　実伶奈</t>
  </si>
  <si>
    <t>舘　萌々子</t>
  </si>
  <si>
    <t>田中　薫夏</t>
  </si>
  <si>
    <t>田中　里奈</t>
  </si>
  <si>
    <t>大沼　玲佳</t>
  </si>
  <si>
    <t>山野　茜</t>
  </si>
  <si>
    <t>松井　瞳</t>
  </si>
  <si>
    <t>常盤　美帆</t>
  </si>
  <si>
    <t>肥爪　梨紗子</t>
  </si>
  <si>
    <t>中山　彗梨</t>
  </si>
  <si>
    <t>吉岡　優希</t>
  </si>
  <si>
    <t>阿坂　玲</t>
  </si>
  <si>
    <t>中村　優月</t>
  </si>
  <si>
    <t>西岡　唯</t>
  </si>
  <si>
    <t>京都光華女子大学</t>
  </si>
  <si>
    <t>上野　夢歩</t>
  </si>
  <si>
    <t>浜中　佑里那</t>
  </si>
  <si>
    <t>古橋　亜巳</t>
  </si>
  <si>
    <t>吉谷　奈緒</t>
  </si>
  <si>
    <t>多田　麻佑</t>
  </si>
  <si>
    <t>林　咲穂</t>
  </si>
  <si>
    <t>髙木　碧海</t>
  </si>
  <si>
    <t>藤村　晶菜</t>
  </si>
  <si>
    <t>藤村　晴菜</t>
  </si>
  <si>
    <t>細見　美乃</t>
  </si>
  <si>
    <t>山崎　茉奈</t>
  </si>
  <si>
    <t>岡田　紗宝</t>
  </si>
  <si>
    <t>高倉　美音</t>
  </si>
  <si>
    <t>田瀬　知佳</t>
  </si>
  <si>
    <t>橋本　はなえ</t>
  </si>
  <si>
    <t>矢野　瑞季</t>
  </si>
  <si>
    <t>小梶　詩織</t>
  </si>
  <si>
    <t>山本　亜加梨</t>
  </si>
  <si>
    <t>浅野　眞代</t>
  </si>
  <si>
    <t>小田原　かれん</t>
  </si>
  <si>
    <t>民谷　美佑香</t>
  </si>
  <si>
    <t>南　綾香</t>
  </si>
  <si>
    <t>島崎　比菜</t>
  </si>
  <si>
    <t>柴山　沙也香</t>
  </si>
  <si>
    <t>上梨　ライム</t>
  </si>
  <si>
    <t>岩永　梨沙</t>
  </si>
  <si>
    <t>河合　栞奈</t>
  </si>
  <si>
    <t>安井　彩奈</t>
  </si>
  <si>
    <t>平田　菜実</t>
  </si>
  <si>
    <t>上杉　悠菜</t>
  </si>
  <si>
    <t>椹木　亜美</t>
  </si>
  <si>
    <t>中村　麗奈</t>
  </si>
  <si>
    <t>春木　麻実伽</t>
  </si>
  <si>
    <t>松岡　優果</t>
  </si>
  <si>
    <t>朝野　夏海</t>
  </si>
  <si>
    <t>藤森　栞菜</t>
  </si>
  <si>
    <t>平林　茉里子</t>
  </si>
  <si>
    <t>柳谷　朋美</t>
  </si>
  <si>
    <t>横畑　安笑</t>
  </si>
  <si>
    <t>柴山　亜沙美</t>
  </si>
  <si>
    <t>波田野　瑠花</t>
  </si>
  <si>
    <t>玉村　薫</t>
  </si>
  <si>
    <t>齋藤　愛美</t>
  </si>
  <si>
    <t>野口　理帆</t>
  </si>
  <si>
    <t>𠮷野　史織</t>
  </si>
  <si>
    <t>桑原　綾子</t>
  </si>
  <si>
    <t>淵田　杏奈</t>
  </si>
  <si>
    <t>立石　陽菜</t>
  </si>
  <si>
    <t>神楽所　美咲</t>
  </si>
  <si>
    <t>井沼　瑶</t>
  </si>
  <si>
    <t>前島　瑠華</t>
  </si>
  <si>
    <t>毛利　かなで</t>
  </si>
  <si>
    <t>上田　百合子</t>
  </si>
  <si>
    <t>岡崎　真菜</t>
  </si>
  <si>
    <t>伊藤　早紀</t>
  </si>
  <si>
    <t>中村　星香</t>
  </si>
  <si>
    <t>加藤　遥香</t>
  </si>
  <si>
    <t>飯田　優月</t>
  </si>
  <si>
    <t>太田　梨菜</t>
  </si>
  <si>
    <t>小山　和花奈</t>
  </si>
  <si>
    <t>西松　美樹</t>
  </si>
  <si>
    <t>箕浦　由奈</t>
  </si>
  <si>
    <t>小椋　美海</t>
  </si>
  <si>
    <t>田中　瑠美</t>
  </si>
  <si>
    <t>西出　優月</t>
  </si>
  <si>
    <t>長谷川　菜摘</t>
  </si>
  <si>
    <t>細江　美玖</t>
  </si>
  <si>
    <t>曽我　道恵</t>
  </si>
  <si>
    <t>岡田　詞江里</t>
  </si>
  <si>
    <t>今村　未佳</t>
  </si>
  <si>
    <t>藤田　栞</t>
  </si>
  <si>
    <t>大塚　萌実</t>
  </si>
  <si>
    <t>金山　涼加</t>
  </si>
  <si>
    <t>阿部　沙季代</t>
  </si>
  <si>
    <t>政岡　亜実</t>
  </si>
  <si>
    <t>大槻　眞佐子</t>
  </si>
  <si>
    <t>江龍　涼香</t>
  </si>
  <si>
    <t>柿崎　梨緒</t>
  </si>
  <si>
    <t>逢坂　友利子</t>
  </si>
  <si>
    <t>岡野　紗季</t>
  </si>
  <si>
    <t>木村　菜摘</t>
  </si>
  <si>
    <t>山田　紗和子</t>
  </si>
  <si>
    <t>川西　もも</t>
  </si>
  <si>
    <t>上谷　詩織</t>
  </si>
  <si>
    <t>川田　朱夏</t>
  </si>
  <si>
    <t>神薗　芽衣子</t>
  </si>
  <si>
    <t>小路　美咲</t>
  </si>
  <si>
    <t>松梨　理佐子</t>
  </si>
  <si>
    <t>西芝　美紅</t>
  </si>
  <si>
    <t>安村　有未</t>
  </si>
  <si>
    <t>小嶋　茜</t>
  </si>
  <si>
    <t>内田　有紀</t>
  </si>
  <si>
    <t>奥澤　瑠珠</t>
  </si>
  <si>
    <t>関西　薫</t>
  </si>
  <si>
    <t>田中　杏実</t>
  </si>
  <si>
    <t>中島　美帆</t>
  </si>
  <si>
    <t>西前　実久</t>
  </si>
  <si>
    <t>平尾　明佳</t>
  </si>
  <si>
    <t>福岡　千紗</t>
  </si>
  <si>
    <t>堀内　舞優</t>
  </si>
  <si>
    <t>服部　裕穂</t>
  </si>
  <si>
    <t>丸山　明香理</t>
  </si>
  <si>
    <t>二宮　心</t>
  </si>
  <si>
    <t>中﨑　真央</t>
  </si>
  <si>
    <t>早川　由花</t>
  </si>
  <si>
    <t>島本　涼香</t>
  </si>
  <si>
    <t>内田　くるみ</t>
  </si>
  <si>
    <t>木村　愛里沙</t>
  </si>
  <si>
    <t>小岩　祐璃</t>
  </si>
  <si>
    <t>斎藤　里紗</t>
  </si>
  <si>
    <t>瀬貝　彩加</t>
  </si>
  <si>
    <t>中地　あすか</t>
  </si>
  <si>
    <t>根津　明日香</t>
  </si>
  <si>
    <t>藤山　日鈴</t>
  </si>
  <si>
    <t>髙洲　あかり</t>
  </si>
  <si>
    <t>新村　愛里</t>
  </si>
  <si>
    <t>羽衣国際大学</t>
  </si>
  <si>
    <t>南野　結芽</t>
  </si>
  <si>
    <t>岡　奈津美</t>
  </si>
  <si>
    <t>宇田川　里奈</t>
  </si>
  <si>
    <t>久須　優奈</t>
  </si>
  <si>
    <t>ｸｽ ﾕｳﾅ</t>
  </si>
  <si>
    <t>池田　亜由佳</t>
  </si>
  <si>
    <t>ｲｹﾀﾞ ｱﾕｶ</t>
  </si>
  <si>
    <t>田村　幸希</t>
  </si>
  <si>
    <t>杉村　奈美</t>
  </si>
  <si>
    <t>谷川　愛美</t>
  </si>
  <si>
    <t>岡本　奈々依</t>
  </si>
  <si>
    <t>竹内　優花</t>
  </si>
  <si>
    <t>橋本　晴圭</t>
  </si>
  <si>
    <t>戸田　朱音</t>
  </si>
  <si>
    <t>川又　菜々子</t>
  </si>
  <si>
    <t>加藤　詩帆加</t>
  </si>
  <si>
    <t>土肥　響子</t>
  </si>
  <si>
    <t>樋口　朱花</t>
  </si>
  <si>
    <t>室伏　香音</t>
  </si>
  <si>
    <t>藤田　玲那</t>
  </si>
  <si>
    <t>奥山　紗帆</t>
  </si>
  <si>
    <t>奈良女子大学</t>
  </si>
  <si>
    <t>長谷部　楓美</t>
  </si>
  <si>
    <t>木村　早希</t>
  </si>
  <si>
    <t>長野　夏子</t>
  </si>
  <si>
    <t>藤沢　由香</t>
  </si>
  <si>
    <t>奥出　姫菜</t>
  </si>
  <si>
    <t>小林　澪里</t>
  </si>
  <si>
    <t>鉾之原　樹</t>
  </si>
  <si>
    <t>大原　采佳</t>
  </si>
  <si>
    <t>大阪芸術大学</t>
  </si>
  <si>
    <t>山本　明日香</t>
  </si>
  <si>
    <t>澤山　佳世</t>
  </si>
  <si>
    <t>永井　智里</t>
  </si>
  <si>
    <t>峠　萌香</t>
  </si>
  <si>
    <t>尾白　真奈</t>
  </si>
  <si>
    <t>長山　夢芽</t>
  </si>
  <si>
    <t>片岡　秀美</t>
  </si>
  <si>
    <t>奧村　純夏</t>
  </si>
  <si>
    <t>森　夢佳</t>
  </si>
  <si>
    <t>志村　野々花</t>
  </si>
  <si>
    <t>中沢　りんご</t>
  </si>
  <si>
    <t>宮永　光唯</t>
  </si>
  <si>
    <t>城谷　桜子</t>
  </si>
  <si>
    <t>稲田　彩未</t>
  </si>
  <si>
    <t>三﨑　綺華</t>
  </si>
  <si>
    <t>福原　美倖</t>
  </si>
  <si>
    <t>阿波屋　まい</t>
  </si>
  <si>
    <t>坂井　愛梨</t>
  </si>
  <si>
    <t>藤本　華奈</t>
  </si>
  <si>
    <t>染川　真衣</t>
  </si>
  <si>
    <t>下　結香</t>
  </si>
  <si>
    <t>内藤　杏実</t>
  </si>
  <si>
    <t>小山　ジュリ</t>
  </si>
  <si>
    <t>西村　志緒梨</t>
  </si>
  <si>
    <t>石井　菜々子</t>
  </si>
  <si>
    <t>秋本　紫苑</t>
  </si>
  <si>
    <t>古田　美月</t>
  </si>
  <si>
    <t>ﾌﾙﾀ ﾐﾂｷ</t>
  </si>
  <si>
    <t>竹田　有香里</t>
  </si>
  <si>
    <t>ﾀｹﾀﾞ ｱｶﾘ</t>
  </si>
  <si>
    <t>岸口　輝美</t>
  </si>
  <si>
    <t>ｷｼｸﾞﾁ ﾃﾙﾐ</t>
  </si>
  <si>
    <t>岡本　真悠子</t>
  </si>
  <si>
    <t>ｵｶﾓﾄ ﾏﾕｺ</t>
  </si>
  <si>
    <t>加芝　有和</t>
  </si>
  <si>
    <t>ｶｼﾊﾞ ｱﾘﾅ</t>
  </si>
  <si>
    <t>入江　みはゆ</t>
  </si>
  <si>
    <t>ｲﾘｴ ﾐﾊﾕ</t>
  </si>
  <si>
    <t>武本　紗栄</t>
  </si>
  <si>
    <t>ﾀｹﾓﾄ ｻｴ</t>
  </si>
  <si>
    <t>坂江　茜音</t>
  </si>
  <si>
    <t>ｻｶｴ ｱｶﾈ</t>
  </si>
  <si>
    <t>山本　円香</t>
  </si>
  <si>
    <t>ﾔﾏﾓﾄ ﾏﾄﾞｶ</t>
  </si>
  <si>
    <t>上野　美裕</t>
  </si>
  <si>
    <t>ｳｴﾉ ﾐﾕ</t>
  </si>
  <si>
    <t>梅津　彩香</t>
  </si>
  <si>
    <t>ｳﾒﾂﾞ ｱﾔｶ</t>
  </si>
  <si>
    <t>岡村　明莉</t>
  </si>
  <si>
    <t>ｵｶﾑﾗ ｱｶﾘ</t>
  </si>
  <si>
    <t>貫井　未央</t>
  </si>
  <si>
    <t>ﾇｷｲ ﾐｵ</t>
  </si>
  <si>
    <t>平福　沙織</t>
  </si>
  <si>
    <t>ﾋﾗﾌｸ ｻｵﾘ</t>
  </si>
  <si>
    <t>藤本　理沙</t>
  </si>
  <si>
    <t>ﾌｼﾞﾓﾄ ﾘｻ</t>
  </si>
  <si>
    <t>古澤　帆乃香</t>
  </si>
  <si>
    <t>ﾌﾙｻﾜ ﾎﾉｶ</t>
  </si>
  <si>
    <t>細田　果歩</t>
  </si>
  <si>
    <t>ﾎｿﾀﾞ ｶﾎ</t>
  </si>
  <si>
    <t>八木　ひなた</t>
  </si>
  <si>
    <t>ﾔｷﾞ ﾋﾅﾀ</t>
  </si>
  <si>
    <t>志々田　朝稀</t>
  </si>
  <si>
    <t>ｼｼﾀﾞ ｱｻｷ</t>
  </si>
  <si>
    <t>入江　ちはゆ</t>
  </si>
  <si>
    <t>ｲﾘｴ ﾁﾊﾕ</t>
  </si>
  <si>
    <t>澁谷　柚衣</t>
  </si>
  <si>
    <t>ｼﾌﾞﾀﾆ ﾕｲ</t>
  </si>
  <si>
    <t>田中　寛子</t>
  </si>
  <si>
    <t>ﾀﾅｶ ﾋﾛｺ</t>
  </si>
  <si>
    <t>谷口　明日香</t>
  </si>
  <si>
    <t>ﾀﾆｸﾞﾁ ｱｽｶ</t>
  </si>
  <si>
    <t>大浦　咲穂</t>
  </si>
  <si>
    <t>ｵｵｳﾗ ｻｷﾎ</t>
  </si>
  <si>
    <t>高田　恵里菜</t>
  </si>
  <si>
    <t>ﾀｶﾀﾞ ｴﾘﾅ</t>
  </si>
  <si>
    <t>上野　遙香</t>
  </si>
  <si>
    <t>ｳｴﾉ ﾊﾙｶ</t>
  </si>
  <si>
    <t>今井　涼歩</t>
  </si>
  <si>
    <t>ｲﾏｲ ｽｽﾞﾎ</t>
  </si>
  <si>
    <t>和三　はるか</t>
  </si>
  <si>
    <t>ﾜｻﾝ ﾊﾙｶ</t>
  </si>
  <si>
    <t>臼井　晴香</t>
  </si>
  <si>
    <t>ｳｽｲ ﾊﾙｶ</t>
  </si>
  <si>
    <t>小島　美月</t>
  </si>
  <si>
    <t>ｺｼﾞﾏ ﾐﾂﾞｷ</t>
  </si>
  <si>
    <t>河村　愛菜</t>
  </si>
  <si>
    <t>ｶﾜﾑﾗ ﾏﾅ</t>
  </si>
  <si>
    <t>増野　加奈子</t>
  </si>
  <si>
    <t>ﾏｼﾉ ｶﾅｺ</t>
  </si>
  <si>
    <t>南田　彩伽</t>
  </si>
  <si>
    <t>ﾅﾝﾀﾞ ｱﾔｶ</t>
  </si>
  <si>
    <t>東田　歩乃佳</t>
  </si>
  <si>
    <t>ﾋｶﾞｼﾀﾞ ﾎﾉｶ</t>
  </si>
  <si>
    <t>加藤　菜未</t>
  </si>
  <si>
    <t>ｶﾄｳ ﾅﾐ</t>
  </si>
  <si>
    <t>加藤　美樹</t>
  </si>
  <si>
    <t>ｶﾄｳ ﾐｷ</t>
  </si>
  <si>
    <t>土師　未優華</t>
  </si>
  <si>
    <t>ﾊｼﾞ ﾐﾕｶ</t>
  </si>
  <si>
    <t>木村　知沙紀</t>
  </si>
  <si>
    <t>ｷﾑﾗ ﾁｻｷ</t>
  </si>
  <si>
    <t>大谷　真子</t>
  </si>
  <si>
    <t>ｵｵﾀﾆ ﾏｺ</t>
  </si>
  <si>
    <t>佐川　美咲</t>
  </si>
  <si>
    <t>ｻｶﾞﾜ ﾐｻｷ</t>
  </si>
  <si>
    <t>堀　静流</t>
  </si>
  <si>
    <t>ﾎﾘ ｼｽﾞﾙ</t>
  </si>
  <si>
    <t>岩野　愛世</t>
  </si>
  <si>
    <t>ｲﾜﾉ ﾏﾅﾖ</t>
  </si>
  <si>
    <t>阿比留　美羽</t>
  </si>
  <si>
    <t>ｱﾋﾞﾙ ﾐｳ</t>
  </si>
  <si>
    <t>吉井　加奈</t>
  </si>
  <si>
    <t>ﾖｼｲ ｶﾅ</t>
  </si>
  <si>
    <t>大石　波奈</t>
  </si>
  <si>
    <t>ｵｵｲｼ ﾊﾅ</t>
  </si>
  <si>
    <t>久保　亜梨沙</t>
  </si>
  <si>
    <t>ｸﾎﾞ ｱﾘｻ</t>
  </si>
  <si>
    <t>白田　江梨奈</t>
  </si>
  <si>
    <t>ｼﾗﾀ ｴﾘﾅ</t>
  </si>
  <si>
    <t>辰川　凜々楓</t>
  </si>
  <si>
    <t>ﾀﾂｶﾜ ﾘﾘｶ</t>
  </si>
  <si>
    <t>原田　侑依</t>
  </si>
  <si>
    <t>ﾊﾗﾀﾞ ﾕｲ</t>
  </si>
  <si>
    <t>飯野　晴香</t>
  </si>
  <si>
    <t>ｲｲﾉ ﾊﾙｶ</t>
  </si>
  <si>
    <t>江畑　美玖</t>
  </si>
  <si>
    <t>ｴﾊﾞﾀ ﾐｸ</t>
  </si>
  <si>
    <t>水田　吏南</t>
  </si>
  <si>
    <t>ﾐｽﾞﾀ ﾘﾅ</t>
  </si>
  <si>
    <t>阪本　絵里香</t>
  </si>
  <si>
    <t>ｻｶﾓﾄ ｴﾘｺ</t>
  </si>
  <si>
    <t>加藤　夕貴</t>
  </si>
  <si>
    <t>ｶﾄｳ ﾕｳｷ</t>
  </si>
  <si>
    <t>廣瀬　瑠華</t>
  </si>
  <si>
    <t>ﾋﾛｾ ﾙｶ</t>
  </si>
  <si>
    <t>藤本　涼</t>
  </si>
  <si>
    <t>奥村　夏子</t>
  </si>
  <si>
    <t>ｵｸﾑﾗ ﾅﾂｺ</t>
  </si>
  <si>
    <t>田中　愛子</t>
  </si>
  <si>
    <t>ﾀﾅｶ ｱｲｺ</t>
  </si>
  <si>
    <t>針間　未侑</t>
  </si>
  <si>
    <t>ﾊﾘﾏ ﾐﾕ</t>
  </si>
  <si>
    <t>ｲﾑﾗ ｶﾎ</t>
  </si>
  <si>
    <t>林　寧々</t>
  </si>
  <si>
    <t>ﾊﾔｼ ﾈﾈ</t>
  </si>
  <si>
    <t>前田　瞳</t>
  </si>
  <si>
    <t>ﾏｴﾀﾞ ﾋﾄﾐ</t>
  </si>
  <si>
    <t>長澤　玲佳</t>
  </si>
  <si>
    <t>ﾅｶﾞｻﾜ ﾚｲｶ</t>
  </si>
  <si>
    <t>西脇　未来</t>
  </si>
  <si>
    <t>ﾆｼﾜｷ ﾐｸ</t>
  </si>
  <si>
    <t>土本　祐菜</t>
  </si>
  <si>
    <t>ﾂﾁﾓﾄ ﾕｳﾅ</t>
  </si>
  <si>
    <t>高柴　愛佳</t>
  </si>
  <si>
    <t>ﾀｶｼﾊﾞ ﾏﾅｶ</t>
  </si>
  <si>
    <t>新保　七佳</t>
  </si>
  <si>
    <t>ｼﾝﾎﾞ ﾅﾅｶ</t>
  </si>
  <si>
    <t>千　ちづる</t>
  </si>
  <si>
    <t>ｾﾝ ﾁﾂﾞﾙ</t>
  </si>
  <si>
    <t>時永　志帆</t>
  </si>
  <si>
    <t>ﾄｷﾅｶﾞ ｼﾎ</t>
  </si>
  <si>
    <t>米田　江里奈</t>
  </si>
  <si>
    <t>ｺﾒﾀﾞ ｴﾘﾅ</t>
  </si>
  <si>
    <t>澤田　愛</t>
  </si>
  <si>
    <t>ｻﾜﾀﾞ ｱｲ</t>
  </si>
  <si>
    <t>川村　実優</t>
  </si>
  <si>
    <t>ｶﾜﾑﾗ ﾐﾕｳ</t>
  </si>
  <si>
    <t>秋田　珠希</t>
  </si>
  <si>
    <t>ｱｷﾀ ﾐｷ</t>
  </si>
  <si>
    <t>増谷　優奈</t>
  </si>
  <si>
    <t>ﾏｽﾀﾆ ﾕｳﾅ</t>
  </si>
  <si>
    <t>明瀬　陽花</t>
  </si>
  <si>
    <t>ｱｷｾ ﾊﾙｶ</t>
  </si>
  <si>
    <t>落合　優希子</t>
  </si>
  <si>
    <t>ｵﾁｱｲ ﾕｷｺ</t>
  </si>
  <si>
    <t>廣川　綾香</t>
  </si>
  <si>
    <t>ﾋﾛｶﾜ ｱﾔｶ</t>
  </si>
  <si>
    <t>栗谷　奈津子</t>
  </si>
  <si>
    <t>ｸﾘﾀﾆ ﾅﾂｺ</t>
  </si>
  <si>
    <t>西原　瑠菜</t>
  </si>
  <si>
    <t>ﾆｼﾊﾗ ﾙﾅ</t>
  </si>
  <si>
    <t>頼　莉紗</t>
  </si>
  <si>
    <t>ﾗｲ ﾘｻ</t>
  </si>
  <si>
    <t>久保　葉月</t>
  </si>
  <si>
    <t>ｸﾎﾞ ﾊﾂﾞｷ</t>
  </si>
  <si>
    <t>ｻｷﾀ ﾅﾅ</t>
  </si>
  <si>
    <t>岡下　真子</t>
  </si>
  <si>
    <t>ｵｶｼﾀ ﾏｺ</t>
  </si>
  <si>
    <t>小坂　みゅ海</t>
  </si>
  <si>
    <t>ｺｻｶ ﾐｭｳ</t>
  </si>
  <si>
    <t>三枝　美月</t>
  </si>
  <si>
    <t>ｻｴｸﾞｻ ﾐﾂｷ</t>
  </si>
  <si>
    <t>松峯　光里</t>
  </si>
  <si>
    <t>ﾏﾂﾐﾈ ﾋｶﾘ</t>
  </si>
  <si>
    <t>島田　眞帆</t>
  </si>
  <si>
    <t>ｼﾏﾀﾞ ﾏﾎ</t>
  </si>
  <si>
    <t>大和　詩菜</t>
  </si>
  <si>
    <t>ﾔﾏﾄ ｼｲﾅ</t>
  </si>
  <si>
    <t>岡田　英里子</t>
  </si>
  <si>
    <t>ｵｶﾀﾞ ｴﾘｺ</t>
  </si>
  <si>
    <t>西川　真悠</t>
  </si>
  <si>
    <t>ﾆｼｶﾜ ﾏﾕ</t>
  </si>
  <si>
    <t>川口　瑞稀</t>
  </si>
  <si>
    <t>ｶﾜｸﾞﾁ ﾐｽﾞｷ</t>
  </si>
  <si>
    <t>藤原　麻友香</t>
  </si>
  <si>
    <t>ﾌｼﾞﾜﾗ ﾏﾕｶ</t>
  </si>
  <si>
    <t>増田　京子</t>
  </si>
  <si>
    <t>ﾏｽﾀﾞ ｷｮｳｺ</t>
  </si>
  <si>
    <t>高木　穂乃香</t>
  </si>
  <si>
    <t>ﾂﾙｻｷ ｽｽﾞｶ</t>
  </si>
  <si>
    <t>川岸　汀</t>
  </si>
  <si>
    <t>ｶﾜｷﾞｼ ﾅｷﾞｻ</t>
  </si>
  <si>
    <t>美坂　ゆり</t>
  </si>
  <si>
    <t>ﾐｻｶ ﾕﾘ</t>
  </si>
  <si>
    <t>山本　久泉子</t>
  </si>
  <si>
    <t>ﾔﾏﾓﾄ ｸﾐｺ</t>
  </si>
  <si>
    <t>毛芝　舞哉</t>
  </si>
  <si>
    <t>ｹｼﾊﾞ ﾏﾔ</t>
  </si>
  <si>
    <t>安東　稜子</t>
  </si>
  <si>
    <t>ｱﾝﾄﾞｳ ﾘｮｳｺ</t>
  </si>
  <si>
    <t>寺島　花奈</t>
  </si>
  <si>
    <t>ﾃﾗｼﾏ ｶﾅ</t>
  </si>
  <si>
    <t>上山　夏鈴</t>
  </si>
  <si>
    <t>ｳｴﾔﾏ ｶﾘﾝ</t>
  </si>
  <si>
    <t>黒田　瑛美香</t>
  </si>
  <si>
    <t>ｸﾛﾀﾞ ｴﾐｶ</t>
  </si>
  <si>
    <t>河内　結香</t>
  </si>
  <si>
    <t>ｶﾜﾁ ﾕｲｶ</t>
  </si>
  <si>
    <t>井田　あゆ美</t>
  </si>
  <si>
    <t>ｲﾀﾞ ｱﾕﾐ</t>
  </si>
  <si>
    <t>村田　朋世</t>
  </si>
  <si>
    <t>ﾑﾗﾀ ﾄﾓﾖ</t>
  </si>
  <si>
    <t>大谷　望</t>
  </si>
  <si>
    <t>ｵｵﾀﾆ ﾉｿﾞﾐ</t>
  </si>
  <si>
    <t>牧野　好美</t>
  </si>
  <si>
    <t>ﾏｷﾉ ｺﾉﾐ</t>
  </si>
  <si>
    <t>堀井　玲菜</t>
  </si>
  <si>
    <t>ﾎﾘｲ ﾚﾅ</t>
  </si>
  <si>
    <t>洲戸　裕香</t>
  </si>
  <si>
    <t>ｽﾄﾞ ﾕｳｶ</t>
  </si>
  <si>
    <t>居川　菜都美</t>
  </si>
  <si>
    <t>ｲｶﾞﾜ ﾅﾂﾐ</t>
  </si>
  <si>
    <t>三好　美季穂</t>
  </si>
  <si>
    <t>ﾐﾖｼ ﾐｷﾎ</t>
  </si>
  <si>
    <t>大谷　遥</t>
  </si>
  <si>
    <t>ｵｵﾀﾆ ﾊﾙｶ</t>
  </si>
  <si>
    <t>藤本　萌未</t>
  </si>
  <si>
    <t>ﾌｼﾞﾓﾄ ﾓｴﾐ</t>
  </si>
  <si>
    <t>西口　芽生</t>
  </si>
  <si>
    <t>ﾆｼｸﾞﾁ ﾒﾊﾞｴ</t>
  </si>
  <si>
    <t>ﾅｶﾑﾗ ﾁﾖ</t>
  </si>
  <si>
    <t>佐野　愛</t>
  </si>
  <si>
    <t>ｻﾉ ﾏﾅ</t>
  </si>
  <si>
    <t>佐藤　琴音</t>
  </si>
  <si>
    <t>ｻﾄｳ ｺﾄﾈ</t>
  </si>
  <si>
    <t>前川　佳花</t>
  </si>
  <si>
    <t>ﾏｴｶﾜ ﾖｼｶ</t>
  </si>
  <si>
    <t>山崎　奈々</t>
  </si>
  <si>
    <t>ﾔﾏｻﾞｷ ﾅﾅ</t>
  </si>
  <si>
    <t>井上　栞</t>
  </si>
  <si>
    <t>ｲﾉｳｴ ｼｵﾘ</t>
  </si>
  <si>
    <t>小林　美月</t>
  </si>
  <si>
    <t>ｺﾊﾞﾔｼ ﾐﾂｷ</t>
  </si>
  <si>
    <t>湯垣　七彩</t>
  </si>
  <si>
    <t>ﾕｶﾞｷ ﾅﾅｻ</t>
  </si>
  <si>
    <t>池田　梨奈</t>
  </si>
  <si>
    <t>ｲｹﾀﾞ ﾘﾅ</t>
  </si>
  <si>
    <t>05300</t>
    <phoneticPr fontId="3"/>
  </si>
  <si>
    <t>05400</t>
    <phoneticPr fontId="3"/>
  </si>
  <si>
    <t>DB</t>
  </si>
  <si>
    <t>N1</t>
  </si>
  <si>
    <t>N2</t>
  </si>
  <si>
    <t>SX</t>
  </si>
  <si>
    <t>KC</t>
  </si>
  <si>
    <t>MC</t>
  </si>
  <si>
    <t>TL</t>
  </si>
  <si>
    <t>WT</t>
  </si>
  <si>
    <t>ZK</t>
  </si>
  <si>
    <t>漢字</t>
    <rPh sb="0" eb="2">
      <t>カンジ</t>
    </rPh>
    <phoneticPr fontId="3"/>
  </si>
  <si>
    <t>種目1</t>
    <rPh sb="0" eb="2">
      <t>シュモク</t>
    </rPh>
    <phoneticPr fontId="3"/>
  </si>
  <si>
    <t>コード1</t>
    <phoneticPr fontId="3"/>
  </si>
  <si>
    <t>コード1</t>
    <phoneticPr fontId="3"/>
  </si>
  <si>
    <t>記録</t>
    <rPh sb="0" eb="2">
      <t>キロク</t>
    </rPh>
    <phoneticPr fontId="3"/>
  </si>
  <si>
    <t>１００００ｍ</t>
    <phoneticPr fontId="3"/>
  </si>
  <si>
    <t>01200</t>
    <phoneticPr fontId="3"/>
  </si>
  <si>
    <t>３０００ｍSC</t>
  </si>
  <si>
    <t>３０００ｍSC</t>
    <phoneticPr fontId="15"/>
  </si>
  <si>
    <t>07200</t>
    <phoneticPr fontId="3"/>
  </si>
  <si>
    <t>３０００ｍＳＣ</t>
    <phoneticPr fontId="3"/>
  </si>
  <si>
    <t>04400</t>
    <phoneticPr fontId="3"/>
  </si>
  <si>
    <t>04600</t>
    <phoneticPr fontId="3"/>
  </si>
  <si>
    <t>08400</t>
    <phoneticPr fontId="3"/>
  </si>
  <si>
    <t>08800</t>
    <phoneticPr fontId="3"/>
  </si>
  <si>
    <t>09400</t>
    <phoneticPr fontId="3"/>
  </si>
  <si>
    <t>09300</t>
    <phoneticPr fontId="3"/>
  </si>
  <si>
    <t>第67回大阪学生陸上競技対校選手権大会</t>
    <phoneticPr fontId="3"/>
  </si>
  <si>
    <t>第67回大阪学生陸上競技対校選手権大会　種目別申込一覧</t>
    <rPh sb="20" eb="23">
      <t>シュモクベツ</t>
    </rPh>
    <rPh sb="23" eb="25">
      <t>モウシコミ</t>
    </rPh>
    <rPh sb="25" eb="27">
      <t>イチラン</t>
    </rPh>
    <phoneticPr fontId="3"/>
  </si>
  <si>
    <t>１００ｍＨ</t>
    <phoneticPr fontId="3"/>
  </si>
  <si>
    <t>兵庫教育大</t>
  </si>
  <si>
    <t>兵庫大</t>
  </si>
  <si>
    <t>神戸学院大</t>
  </si>
  <si>
    <t>流通科学大</t>
  </si>
  <si>
    <t>関西福祉大</t>
  </si>
  <si>
    <t>甲南大</t>
  </si>
  <si>
    <t>園田学園女子大</t>
  </si>
  <si>
    <t>武庫川女子大</t>
  </si>
  <si>
    <t>神戸大</t>
  </si>
  <si>
    <t>神戸常盤大</t>
  </si>
  <si>
    <t>甲子園大</t>
  </si>
  <si>
    <t>神戸医療福祉大</t>
  </si>
  <si>
    <t>関西学院大</t>
  </si>
  <si>
    <t>兵庫県立大</t>
  </si>
  <si>
    <t>龍谷大</t>
  </si>
  <si>
    <t>滋賀県立大</t>
  </si>
  <si>
    <t>京都府立大</t>
  </si>
  <si>
    <t>京都工芸繊維大</t>
  </si>
  <si>
    <t>明治国際医療大</t>
  </si>
  <si>
    <t>京都教育大</t>
  </si>
  <si>
    <t>京都大</t>
  </si>
  <si>
    <t>京都女子大</t>
  </si>
  <si>
    <t>びわこ学院大</t>
  </si>
  <si>
    <t>滋賀大</t>
  </si>
  <si>
    <t>京都府立医科大</t>
  </si>
  <si>
    <t>京都産業大</t>
  </si>
  <si>
    <t>同志社大</t>
  </si>
  <si>
    <t>同志社女子大</t>
  </si>
  <si>
    <t>佛教大</t>
  </si>
  <si>
    <t>京都薬科大</t>
  </si>
  <si>
    <t>滋賀医科大</t>
  </si>
  <si>
    <t>京都光華女子大</t>
  </si>
  <si>
    <t>びわこｽﾎﾟｰﾂ大</t>
  </si>
  <si>
    <t>大谷大</t>
  </si>
  <si>
    <t>関西外国語大</t>
  </si>
  <si>
    <t>追手門学院大</t>
  </si>
  <si>
    <t>和歌山医科大</t>
  </si>
  <si>
    <t>大阪経済法科大</t>
  </si>
  <si>
    <t>大阪薬科大</t>
  </si>
  <si>
    <t>京都外国語大</t>
  </si>
  <si>
    <t>京都橘大</t>
  </si>
  <si>
    <t>アルファベット(姓)</t>
    <rPh sb="8" eb="9">
      <t>セイ</t>
    </rPh>
    <phoneticPr fontId="2"/>
  </si>
  <si>
    <t>アルファベット(名)</t>
    <rPh sb="8" eb="9">
      <t>メイ</t>
    </rPh>
    <phoneticPr fontId="2"/>
  </si>
  <si>
    <t>KAGIMOTO</t>
  </si>
  <si>
    <t>Masahiro</t>
  </si>
  <si>
    <t>SAKUSHIMA</t>
  </si>
  <si>
    <t>Kouki</t>
  </si>
  <si>
    <t>IKEDA</t>
  </si>
  <si>
    <t>Yuki</t>
  </si>
  <si>
    <t>TOYAMA</t>
  </si>
  <si>
    <t>Yuta</t>
  </si>
  <si>
    <t>TAMURA</t>
  </si>
  <si>
    <t>Hiroto</t>
  </si>
  <si>
    <t>UEMURA</t>
  </si>
  <si>
    <t>Souhei</t>
  </si>
  <si>
    <t>ENDO</t>
  </si>
  <si>
    <t>Taishi</t>
  </si>
  <si>
    <t>OKAZAKI</t>
  </si>
  <si>
    <t>Kazuki</t>
  </si>
  <si>
    <t>OHARA</t>
  </si>
  <si>
    <t>Riki</t>
  </si>
  <si>
    <t>KIOKA</t>
  </si>
  <si>
    <t>Ryuuichi</t>
  </si>
  <si>
    <t>KURODA</t>
  </si>
  <si>
    <t>Takumi</t>
  </si>
  <si>
    <t>TAKAHATA</t>
  </si>
  <si>
    <t>Yuuki</t>
  </si>
  <si>
    <t>NAKAI</t>
  </si>
  <si>
    <t>FUJITA</t>
  </si>
  <si>
    <t>Keitaro</t>
  </si>
  <si>
    <t>Kosuke</t>
  </si>
  <si>
    <t>NISHIO</t>
  </si>
  <si>
    <t>Yusuke</t>
  </si>
  <si>
    <t>FUKUSHIMA</t>
  </si>
  <si>
    <t>Natsuki</t>
  </si>
  <si>
    <t>WADA</t>
  </si>
  <si>
    <t>Reo</t>
  </si>
  <si>
    <t>TANABE</t>
  </si>
  <si>
    <t>Hiroaki</t>
  </si>
  <si>
    <t>NISHINO</t>
  </si>
  <si>
    <t>Hayato</t>
  </si>
  <si>
    <t>IMAI</t>
  </si>
  <si>
    <t>Takato</t>
  </si>
  <si>
    <t>IMAGAWA</t>
  </si>
  <si>
    <t>Kenta</t>
  </si>
  <si>
    <t>OMURA</t>
  </si>
  <si>
    <t>Takayuki</t>
  </si>
  <si>
    <t>KIYOTA</t>
  </si>
  <si>
    <t>Kenichi</t>
  </si>
  <si>
    <t>KONDO</t>
  </si>
  <si>
    <t>Syun</t>
  </si>
  <si>
    <t>TANAKA</t>
  </si>
  <si>
    <t>Hiromu</t>
  </si>
  <si>
    <t>TANIGUCHI</t>
  </si>
  <si>
    <t>Yu</t>
  </si>
  <si>
    <t>TOMITA</t>
  </si>
  <si>
    <t>Daichi</t>
  </si>
  <si>
    <t>NAKANISHI</t>
  </si>
  <si>
    <t>Keita</t>
  </si>
  <si>
    <t>HATANAKA</t>
  </si>
  <si>
    <t>Akira</t>
  </si>
  <si>
    <t>HIRAI</t>
  </si>
  <si>
    <t>Yuma</t>
  </si>
  <si>
    <t>HOSOYA</t>
  </si>
  <si>
    <t>Masashi</t>
  </si>
  <si>
    <t>YAMADA</t>
  </si>
  <si>
    <t>Yuto</t>
  </si>
  <si>
    <t>WAKASA</t>
  </si>
  <si>
    <t>Takuya</t>
  </si>
  <si>
    <t>ONISHI</t>
  </si>
  <si>
    <t>Kensuke</t>
  </si>
  <si>
    <t>OKADA</t>
  </si>
  <si>
    <t>Kouhei</t>
  </si>
  <si>
    <t>KAMETAKA</t>
  </si>
  <si>
    <t>SHIKATA</t>
  </si>
  <si>
    <t>Yugo</t>
  </si>
  <si>
    <t>TAKADA</t>
  </si>
  <si>
    <t>Syota</t>
  </si>
  <si>
    <t>TANI</t>
  </si>
  <si>
    <t>Syunsuke</t>
  </si>
  <si>
    <t>HONGO</t>
  </si>
  <si>
    <t>Tajyu</t>
  </si>
  <si>
    <t>MAEKAWA</t>
  </si>
  <si>
    <t>YOSHIOKA</t>
  </si>
  <si>
    <t>Ryoto</t>
  </si>
  <si>
    <t>HAYASHI</t>
  </si>
  <si>
    <t>GOTO</t>
  </si>
  <si>
    <t>Takeru</t>
  </si>
  <si>
    <t>SAKUMA</t>
  </si>
  <si>
    <t>Kodai</t>
  </si>
  <si>
    <t>SHIMIZU</t>
  </si>
  <si>
    <t>Kousei</t>
  </si>
  <si>
    <t>TAKAYANAGI</t>
  </si>
  <si>
    <t>TAJIMA</t>
  </si>
  <si>
    <t>HATA</t>
  </si>
  <si>
    <t>Ryusei</t>
  </si>
  <si>
    <t>FUJIMURA</t>
  </si>
  <si>
    <t>Yoshiki</t>
  </si>
  <si>
    <t>MATSUOKA</t>
  </si>
  <si>
    <t>Kousuke</t>
  </si>
  <si>
    <t>UEDA</t>
  </si>
  <si>
    <t>Hibiki</t>
  </si>
  <si>
    <t>Souta</t>
  </si>
  <si>
    <t>AZECHI</t>
  </si>
  <si>
    <t>Taichi</t>
  </si>
  <si>
    <t>ISHIDE</t>
  </si>
  <si>
    <t>Soushi</t>
  </si>
  <si>
    <t>MIYAZAKI</t>
  </si>
  <si>
    <t>Tetsuya</t>
  </si>
  <si>
    <t>ITAMI</t>
  </si>
  <si>
    <t>UCHINO</t>
  </si>
  <si>
    <t>Takamasa</t>
  </si>
  <si>
    <t>KAIDA</t>
  </si>
  <si>
    <t>MIYAKE</t>
  </si>
  <si>
    <t>KAJIKAWA</t>
  </si>
  <si>
    <t>AKI</t>
  </si>
  <si>
    <t>Koyo</t>
  </si>
  <si>
    <t>SHINOHARA</t>
  </si>
  <si>
    <t>TOKUOKA</t>
  </si>
  <si>
    <t>Ryo</t>
  </si>
  <si>
    <t>SUZUKI</t>
  </si>
  <si>
    <t>Ryota</t>
  </si>
  <si>
    <t>NAGATA</t>
  </si>
  <si>
    <t>Itsuki</t>
  </si>
  <si>
    <t>Kaito</t>
  </si>
  <si>
    <t>HIGASHI</t>
  </si>
  <si>
    <t>Naoki</t>
  </si>
  <si>
    <t>YOSHIDA</t>
  </si>
  <si>
    <t>Hiromichi</t>
  </si>
  <si>
    <t>Hikaru</t>
  </si>
  <si>
    <t>OKUMOTO</t>
  </si>
  <si>
    <t>Syunji</t>
  </si>
  <si>
    <t>AKAGAWA</t>
  </si>
  <si>
    <t>Masanao</t>
  </si>
  <si>
    <t>MITANI</t>
  </si>
  <si>
    <t>Kairi</t>
  </si>
  <si>
    <t>MATSUMURA</t>
  </si>
  <si>
    <t>Teppei</t>
  </si>
  <si>
    <t>FUKUDA</t>
  </si>
  <si>
    <t>SASAKI</t>
  </si>
  <si>
    <t>Keisuke</t>
  </si>
  <si>
    <t>ISHIDA</t>
  </si>
  <si>
    <t>Subaru</t>
  </si>
  <si>
    <t>NAITO</t>
  </si>
  <si>
    <t>Toshiyuki</t>
  </si>
  <si>
    <t>YAMASHITA</t>
  </si>
  <si>
    <t>NATE</t>
  </si>
  <si>
    <t>Issei</t>
  </si>
  <si>
    <t>MINEURA</t>
  </si>
  <si>
    <t>Jyun</t>
  </si>
  <si>
    <t>Riku</t>
  </si>
  <si>
    <t>FUJIHARA</t>
  </si>
  <si>
    <t>Akito</t>
  </si>
  <si>
    <t>NOMURA</t>
  </si>
  <si>
    <t>KIMURA</t>
  </si>
  <si>
    <t>Toshiki</t>
  </si>
  <si>
    <t>NAKAGAWA</t>
  </si>
  <si>
    <t>Kazuya</t>
  </si>
  <si>
    <t>TAKEUCHI</t>
  </si>
  <si>
    <t>Yoshiro</t>
  </si>
  <si>
    <t>TAGAWA</t>
  </si>
  <si>
    <t>Daiki</t>
  </si>
  <si>
    <t>MASUDA</t>
  </si>
  <si>
    <t>MATSUO</t>
  </si>
  <si>
    <t>Masaki</t>
  </si>
  <si>
    <t>HIRATSUKA</t>
  </si>
  <si>
    <t>Kentaro</t>
  </si>
  <si>
    <t>ANDO</t>
  </si>
  <si>
    <t>Ryuhei</t>
  </si>
  <si>
    <t>KOJIMA</t>
  </si>
  <si>
    <t>Maki</t>
  </si>
  <si>
    <t>MATSUYAMA</t>
  </si>
  <si>
    <t>MATSUSHIMA</t>
  </si>
  <si>
    <t>TAWADA</t>
  </si>
  <si>
    <t>Asahi</t>
  </si>
  <si>
    <t>NOSE</t>
  </si>
  <si>
    <t>MATSUKAWA</t>
  </si>
  <si>
    <t>Nao</t>
  </si>
  <si>
    <t>ISOGAWA</t>
  </si>
  <si>
    <t>Tsuyoshi</t>
  </si>
  <si>
    <t>WANI</t>
  </si>
  <si>
    <t>Takahiro</t>
  </si>
  <si>
    <t>HANAMURA</t>
  </si>
  <si>
    <t>Takuto</t>
  </si>
  <si>
    <t>HUKUI</t>
  </si>
  <si>
    <t>Tomoyuki</t>
  </si>
  <si>
    <t>HIRONO</t>
  </si>
  <si>
    <t>Syouta</t>
  </si>
  <si>
    <t>TAKEBAYASI</t>
  </si>
  <si>
    <t>Jin</t>
  </si>
  <si>
    <t>KAMEYAMA</t>
  </si>
  <si>
    <t>Yuji</t>
  </si>
  <si>
    <t>OGAWA</t>
  </si>
  <si>
    <t>Tarou</t>
  </si>
  <si>
    <t>OOKUBO</t>
  </si>
  <si>
    <t>IRI</t>
  </si>
  <si>
    <t>Hiromi</t>
  </si>
  <si>
    <t>ADACHI</t>
  </si>
  <si>
    <t>Kazuma</t>
  </si>
  <si>
    <t>ISHII</t>
  </si>
  <si>
    <t>Taisei</t>
  </si>
  <si>
    <t>KAWASHIMA</t>
  </si>
  <si>
    <t>Takaya</t>
  </si>
  <si>
    <t>KUSHIDA</t>
  </si>
  <si>
    <t>Syougo</t>
  </si>
  <si>
    <t>NAKATANI</t>
  </si>
  <si>
    <t>Ippei</t>
  </si>
  <si>
    <t>HUZII</t>
  </si>
  <si>
    <t>Daisuke</t>
  </si>
  <si>
    <t>MIZUNO</t>
  </si>
  <si>
    <t>Kentarou</t>
  </si>
  <si>
    <t>SUGIHARA</t>
  </si>
  <si>
    <t>Ryuta</t>
  </si>
  <si>
    <t>SAITOU</t>
  </si>
  <si>
    <t>Kai</t>
  </si>
  <si>
    <t>MAEDA</t>
  </si>
  <si>
    <t>OKAMOTO</t>
  </si>
  <si>
    <t>SATAKE</t>
  </si>
  <si>
    <t>KOGA</t>
  </si>
  <si>
    <t>Mikiya</t>
  </si>
  <si>
    <t>MURAKAMI</t>
  </si>
  <si>
    <t>UCHIDA</t>
  </si>
  <si>
    <t>OODAI</t>
  </si>
  <si>
    <t>Gen</t>
  </si>
  <si>
    <t>KONISHI</t>
  </si>
  <si>
    <t>Michitaka</t>
  </si>
  <si>
    <t>HURUKAWA</t>
  </si>
  <si>
    <t>KAWAKAMI</t>
  </si>
  <si>
    <t>Akihumi</t>
  </si>
  <si>
    <t>TAKAYA</t>
  </si>
  <si>
    <t>TOMIZAKI</t>
  </si>
  <si>
    <t>Hirohumi</t>
  </si>
  <si>
    <t>TUZIMURA</t>
  </si>
  <si>
    <t>ISHIKAWA</t>
  </si>
  <si>
    <t>Ayumi</t>
  </si>
  <si>
    <t>Tsutomu</t>
  </si>
  <si>
    <t>SHIOTA</t>
  </si>
  <si>
    <t>ISEMI</t>
  </si>
  <si>
    <t>TODA</t>
  </si>
  <si>
    <t>KANBARA</t>
  </si>
  <si>
    <t>Rikuto</t>
  </si>
  <si>
    <t>ITOU</t>
  </si>
  <si>
    <t>Yusei</t>
  </si>
  <si>
    <t>IDA</t>
  </si>
  <si>
    <t>Haruka</t>
  </si>
  <si>
    <t>INOUE</t>
  </si>
  <si>
    <t>Takaaki</t>
  </si>
  <si>
    <t>OGASAWARA</t>
  </si>
  <si>
    <t>Taiga</t>
  </si>
  <si>
    <t>OKIMI</t>
  </si>
  <si>
    <t>Humiya</t>
  </si>
  <si>
    <t>OGURA</t>
  </si>
  <si>
    <t>Syu</t>
  </si>
  <si>
    <t>OZAKI</t>
  </si>
  <si>
    <t>Nozomi</t>
  </si>
  <si>
    <t>KAWADA</t>
  </si>
  <si>
    <t>Shin</t>
  </si>
  <si>
    <t>KAWADE</t>
  </si>
  <si>
    <t>Ikkan</t>
  </si>
  <si>
    <t>Tappei</t>
  </si>
  <si>
    <t>SANADA</t>
  </si>
  <si>
    <t>SHIMA</t>
  </si>
  <si>
    <t>Ginga</t>
  </si>
  <si>
    <t>NAKAZAWA</t>
  </si>
  <si>
    <t>Syunya</t>
  </si>
  <si>
    <t>NISHIURA</t>
  </si>
  <si>
    <t>Tomoki</t>
  </si>
  <si>
    <t>HIGUCHI</t>
  </si>
  <si>
    <t>FUJIMOTO</t>
  </si>
  <si>
    <t>Masatsugu</t>
  </si>
  <si>
    <t>HORIUCHI</t>
  </si>
  <si>
    <t>MATSUNAGA</t>
  </si>
  <si>
    <t>MURATA</t>
  </si>
  <si>
    <t>Zyun</t>
  </si>
  <si>
    <t>YABUTA</t>
  </si>
  <si>
    <t>Kazusi</t>
  </si>
  <si>
    <t>YABUNO</t>
  </si>
  <si>
    <t>NAWACHI</t>
  </si>
  <si>
    <t>HIROSE</t>
  </si>
  <si>
    <t>Naoya</t>
  </si>
  <si>
    <t>KOKI</t>
  </si>
  <si>
    <t>Syusaku</t>
  </si>
  <si>
    <t>HIGASHIO</t>
  </si>
  <si>
    <t>NOJIMA</t>
  </si>
  <si>
    <t>TSUJI</t>
  </si>
  <si>
    <t>Kento</t>
  </si>
  <si>
    <t>MURABATA</t>
  </si>
  <si>
    <t>IWASAKI</t>
  </si>
  <si>
    <t>Towa</t>
  </si>
  <si>
    <t>HOSODA</t>
  </si>
  <si>
    <t>HIRANO</t>
  </si>
  <si>
    <t>KARASUYAMA</t>
  </si>
  <si>
    <t>Eru</t>
  </si>
  <si>
    <t>Ryuya</t>
  </si>
  <si>
    <t>SHIBAYAMA</t>
  </si>
  <si>
    <t>Taisuke</t>
  </si>
  <si>
    <t>MAGOME</t>
  </si>
  <si>
    <t>Ryousuke</t>
  </si>
  <si>
    <t>Yuya</t>
  </si>
  <si>
    <t>KITAYAMA</t>
  </si>
  <si>
    <t>Sin</t>
  </si>
  <si>
    <t>SAKAMOTO</t>
  </si>
  <si>
    <t>TSURUSAKI</t>
  </si>
  <si>
    <t>Syunto</t>
  </si>
  <si>
    <t>Koutarou</t>
  </si>
  <si>
    <t>KAWANO</t>
  </si>
  <si>
    <t>Kimitarou</t>
  </si>
  <si>
    <t>KUNIEDA</t>
  </si>
  <si>
    <t>Haruki</t>
  </si>
  <si>
    <t>ICHINOMIYA</t>
  </si>
  <si>
    <t>Takerou</t>
  </si>
  <si>
    <t>Tsubasa</t>
  </si>
  <si>
    <t>Hideru</t>
  </si>
  <si>
    <t>Kouichirou</t>
  </si>
  <si>
    <t>RENBA</t>
  </si>
  <si>
    <t>SAKAI</t>
  </si>
  <si>
    <t>Masaya</t>
  </si>
  <si>
    <t>TOMIIE</t>
  </si>
  <si>
    <t>Sigenari</t>
  </si>
  <si>
    <t>MORIMOTO</t>
  </si>
  <si>
    <t>TAKEUE</t>
  </si>
  <si>
    <t>Yuga</t>
  </si>
  <si>
    <t>MORITA</t>
  </si>
  <si>
    <t>Ryousei</t>
  </si>
  <si>
    <t>KAWAKITA</t>
  </si>
  <si>
    <t>KITAMURA</t>
  </si>
  <si>
    <t>Kanata</t>
  </si>
  <si>
    <t>KUWAMURA</t>
  </si>
  <si>
    <t>Hitoshi</t>
  </si>
  <si>
    <t>YAGI</t>
  </si>
  <si>
    <t>Masato</t>
  </si>
  <si>
    <t>HURUICHI</t>
  </si>
  <si>
    <t>MINAKUCHI</t>
  </si>
  <si>
    <t>Ryou</t>
  </si>
  <si>
    <t>MINAMI</t>
  </si>
  <si>
    <t>Takashi</t>
  </si>
  <si>
    <t>Yudai</t>
  </si>
  <si>
    <t>KUWAHARA</t>
  </si>
  <si>
    <t>Suguru</t>
  </si>
  <si>
    <t>HUNATSU</t>
  </si>
  <si>
    <t>Kazuho</t>
  </si>
  <si>
    <t>Kouya</t>
  </si>
  <si>
    <t>KATAYAMA</t>
  </si>
  <si>
    <t>KITAOKA</t>
  </si>
  <si>
    <t>Syou</t>
  </si>
  <si>
    <t>MATSUMOTO</t>
  </si>
  <si>
    <t>Kouta</t>
  </si>
  <si>
    <t>Tomoya</t>
  </si>
  <si>
    <t>HUJIWARA</t>
  </si>
  <si>
    <t>Homare</t>
  </si>
  <si>
    <t>KOTANI</t>
  </si>
  <si>
    <t>MITODA</t>
  </si>
  <si>
    <t>Yushi</t>
  </si>
  <si>
    <t>Genki</t>
  </si>
  <si>
    <t>HASHIMOTO</t>
  </si>
  <si>
    <t>TSURUMOTO</t>
  </si>
  <si>
    <t>Yoshinobu</t>
  </si>
  <si>
    <t>IWAMOTO</t>
  </si>
  <si>
    <t>Sento</t>
  </si>
  <si>
    <t>KAWATO</t>
  </si>
  <si>
    <t>Yuhi</t>
  </si>
  <si>
    <t>SHINGU</t>
  </si>
  <si>
    <t>Kohei</t>
  </si>
  <si>
    <t>HOKOKI</t>
  </si>
  <si>
    <t>Wataru</t>
  </si>
  <si>
    <t>TAMUKO</t>
  </si>
  <si>
    <t>NOMI</t>
  </si>
  <si>
    <t>NEGORO</t>
  </si>
  <si>
    <t>FUJIWARA</t>
  </si>
  <si>
    <t>Raiki</t>
  </si>
  <si>
    <t>OE</t>
  </si>
  <si>
    <t>Fumiya</t>
  </si>
  <si>
    <t>MIURA</t>
  </si>
  <si>
    <t>Naoyuki</t>
  </si>
  <si>
    <t>OSAKA</t>
  </si>
  <si>
    <t>KASASHIMA</t>
  </si>
  <si>
    <t>Ryuji</t>
  </si>
  <si>
    <t>KAWAMURA</t>
  </si>
  <si>
    <t>Masayuki</t>
  </si>
  <si>
    <t>OKUZAWA</t>
  </si>
  <si>
    <t>Yutaro</t>
  </si>
  <si>
    <t>SERYO</t>
  </si>
  <si>
    <t>Toshikazu</t>
  </si>
  <si>
    <t>SHIGA</t>
  </si>
  <si>
    <t>Yuichirou</t>
  </si>
  <si>
    <t>WAKABAYASHI</t>
  </si>
  <si>
    <t>Taku</t>
  </si>
  <si>
    <t>ARAI</t>
  </si>
  <si>
    <t>Kanta</t>
  </si>
  <si>
    <t>SASAMOTO</t>
  </si>
  <si>
    <t>ODA</t>
  </si>
  <si>
    <t>Itto</t>
  </si>
  <si>
    <t>IIO</t>
  </si>
  <si>
    <t>Motoki</t>
  </si>
  <si>
    <t>TAKEDA</t>
  </si>
  <si>
    <t>YOSHINO</t>
  </si>
  <si>
    <t>Tatsuya</t>
  </si>
  <si>
    <t>KAMEI</t>
  </si>
  <si>
    <t>Ryosuke</t>
  </si>
  <si>
    <t>ONARU</t>
  </si>
  <si>
    <t>KADOWAKI</t>
  </si>
  <si>
    <t>Akinori</t>
  </si>
  <si>
    <t>Sadaharu</t>
  </si>
  <si>
    <t>ISHIZAKA</t>
  </si>
  <si>
    <t>Rikinari</t>
  </si>
  <si>
    <t>TOYOYAMA</t>
  </si>
  <si>
    <t>Sora</t>
  </si>
  <si>
    <t>NISHIGUCHI</t>
  </si>
  <si>
    <t>Yohei</t>
  </si>
  <si>
    <t>KAWABE</t>
  </si>
  <si>
    <t>YAMAMOTO</t>
  </si>
  <si>
    <t>IWATO</t>
  </si>
  <si>
    <t>OKAWA</t>
  </si>
  <si>
    <t>NAKAYAMA</t>
  </si>
  <si>
    <t>HINO</t>
  </si>
  <si>
    <t>MAETA</t>
  </si>
  <si>
    <t>MIYATA</t>
  </si>
  <si>
    <t>ONO</t>
  </si>
  <si>
    <t>Shimon</t>
  </si>
  <si>
    <t>KUSU</t>
  </si>
  <si>
    <t>SHIMOURA</t>
  </si>
  <si>
    <t>Hiroki</t>
  </si>
  <si>
    <t>HIRATA</t>
  </si>
  <si>
    <t>Kotaro</t>
  </si>
  <si>
    <t>FUJI</t>
  </si>
  <si>
    <t>Katsuya</t>
  </si>
  <si>
    <t>KATAGAWA</t>
  </si>
  <si>
    <t>Shion</t>
  </si>
  <si>
    <t>TAGUCHI</t>
  </si>
  <si>
    <t>Koki</t>
  </si>
  <si>
    <t>TAKAGI</t>
  </si>
  <si>
    <t>Akihiro</t>
  </si>
  <si>
    <t xml:space="preserve">AKAO </t>
  </si>
  <si>
    <t>AKAJI</t>
  </si>
  <si>
    <t>ASADA</t>
  </si>
  <si>
    <t>EGUCHI</t>
  </si>
  <si>
    <t>Yoshihiro</t>
  </si>
  <si>
    <t>KOIKE</t>
  </si>
  <si>
    <t>Joya</t>
  </si>
  <si>
    <t>SATO</t>
  </si>
  <si>
    <t>Tomohiro</t>
  </si>
  <si>
    <t>TAKEMORI</t>
  </si>
  <si>
    <t>TAMAGAWA</t>
  </si>
  <si>
    <t>Mone</t>
  </si>
  <si>
    <t>TERAGUCHI</t>
  </si>
  <si>
    <t>Makoto</t>
  </si>
  <si>
    <t>NAKAGAMI</t>
  </si>
  <si>
    <t>HASA</t>
  </si>
  <si>
    <t>Tokiya</t>
  </si>
  <si>
    <t>Ruito</t>
  </si>
  <si>
    <t>YAMANE</t>
  </si>
  <si>
    <t>WATASE</t>
  </si>
  <si>
    <t>AIKA</t>
  </si>
  <si>
    <t>Sho</t>
  </si>
  <si>
    <t>AMANO</t>
  </si>
  <si>
    <t>IKIFUNE</t>
  </si>
  <si>
    <t>KISHIMOTO</t>
  </si>
  <si>
    <t>SAKODA</t>
  </si>
  <si>
    <t>Ran</t>
  </si>
  <si>
    <t>SASAYAMA</t>
  </si>
  <si>
    <t>NAKAMURA</t>
  </si>
  <si>
    <t>Kanji</t>
  </si>
  <si>
    <t>NISHIMORI</t>
  </si>
  <si>
    <t>Ryoma</t>
  </si>
  <si>
    <t>Joe</t>
  </si>
  <si>
    <t>MATUMOTO</t>
  </si>
  <si>
    <t>MORI</t>
  </si>
  <si>
    <t>Kazumasa</t>
  </si>
  <si>
    <t>MORIKAWA</t>
  </si>
  <si>
    <t>YOKOYAMA</t>
  </si>
  <si>
    <t>Satoshi</t>
  </si>
  <si>
    <t>AOKI</t>
  </si>
  <si>
    <t>Kei</t>
  </si>
  <si>
    <t>ICHIKAWA</t>
  </si>
  <si>
    <t>IBUKI</t>
  </si>
  <si>
    <t>TOYOSHIMA</t>
  </si>
  <si>
    <t>DOTE</t>
  </si>
  <si>
    <t>NAKASONE</t>
  </si>
  <si>
    <t>HIRASHITA</t>
  </si>
  <si>
    <t>Shoichi</t>
  </si>
  <si>
    <t>FUZIMOTO</t>
  </si>
  <si>
    <t>Hajime</t>
  </si>
  <si>
    <t>FURUKAWA</t>
  </si>
  <si>
    <t>Tatsuki</t>
  </si>
  <si>
    <t>MATUSHITA</t>
  </si>
  <si>
    <t>Futo</t>
  </si>
  <si>
    <t>Kenshiro</t>
  </si>
  <si>
    <t>MIYAMOTO</t>
  </si>
  <si>
    <t>Sekiya</t>
  </si>
  <si>
    <t>MORINISHI</t>
  </si>
  <si>
    <t>YAMAUCHI</t>
  </si>
  <si>
    <t>YOSHIMOTO</t>
  </si>
  <si>
    <t>Yotaro</t>
  </si>
  <si>
    <t>TAKAHASHI</t>
  </si>
  <si>
    <t>TAKEMURA</t>
  </si>
  <si>
    <t>SUGIMOTO</t>
  </si>
  <si>
    <t>Ryouta</t>
  </si>
  <si>
    <t>MORIYAMA</t>
  </si>
  <si>
    <t>HONDA</t>
  </si>
  <si>
    <t>BABA</t>
  </si>
  <si>
    <t>TOJO</t>
  </si>
  <si>
    <t>MIYANO</t>
  </si>
  <si>
    <t>TABUCHI</t>
  </si>
  <si>
    <t>Tukasa</t>
  </si>
  <si>
    <t>Gouta</t>
  </si>
  <si>
    <t>EBATA</t>
  </si>
  <si>
    <t>Yuuhei</t>
  </si>
  <si>
    <t>SHIRAI</t>
  </si>
  <si>
    <t>Katsuma</t>
  </si>
  <si>
    <t>OKUYAMA</t>
  </si>
  <si>
    <t>KUBO</t>
  </si>
  <si>
    <t>Genta</t>
  </si>
  <si>
    <t>JOKAGI</t>
  </si>
  <si>
    <t>Masataka</t>
  </si>
  <si>
    <t>TERAMACHI</t>
  </si>
  <si>
    <t>SUMIMURA</t>
  </si>
  <si>
    <t>Ren</t>
  </si>
  <si>
    <t>Kanaru</t>
  </si>
  <si>
    <t>MATSUSHITA</t>
  </si>
  <si>
    <t>Shuuya</t>
  </si>
  <si>
    <t>Tensin</t>
  </si>
  <si>
    <t>HANO</t>
  </si>
  <si>
    <t>Yuuto</t>
  </si>
  <si>
    <t>KAWAI</t>
  </si>
  <si>
    <t>HIDANO</t>
  </si>
  <si>
    <t>HUKUMI</t>
  </si>
  <si>
    <t>OHASHI</t>
  </si>
  <si>
    <t>HIGASHIMOTO</t>
  </si>
  <si>
    <t>Toshikatsu</t>
  </si>
  <si>
    <t>KIMPARA</t>
  </si>
  <si>
    <t>Kenji</t>
  </si>
  <si>
    <t>KAWAUCHI</t>
  </si>
  <si>
    <t>Mitsuki</t>
  </si>
  <si>
    <t>TOGAWA</t>
  </si>
  <si>
    <t>Kota</t>
  </si>
  <si>
    <t>KAWANISHI</t>
  </si>
  <si>
    <t>KUROKI</t>
  </si>
  <si>
    <t>Takuma</t>
  </si>
  <si>
    <t>YAMAGUCHI</t>
  </si>
  <si>
    <t>TOKUHIRA</t>
  </si>
  <si>
    <t>OKA</t>
  </si>
  <si>
    <t>ARIMATSU</t>
  </si>
  <si>
    <t>MARUO</t>
  </si>
  <si>
    <t>Yoshiyuki</t>
  </si>
  <si>
    <t>KOYAMA</t>
  </si>
  <si>
    <t>Hideyuki</t>
  </si>
  <si>
    <t>KASATANI</t>
  </si>
  <si>
    <t>KANBE</t>
  </si>
  <si>
    <t>Sota</t>
  </si>
  <si>
    <t>NISHIZAWA</t>
  </si>
  <si>
    <t>MUKAIYAMA</t>
  </si>
  <si>
    <t>Koji</t>
  </si>
  <si>
    <t>Shunsuke</t>
  </si>
  <si>
    <t>NIWA</t>
  </si>
  <si>
    <t>Kazuto</t>
  </si>
  <si>
    <t>ISONISHI</t>
  </si>
  <si>
    <t>Shiryu</t>
  </si>
  <si>
    <t>FUKUROYA</t>
  </si>
  <si>
    <t>UEYAMA</t>
  </si>
  <si>
    <t>NAKAMICHI</t>
  </si>
  <si>
    <t>Taiki</t>
  </si>
  <si>
    <t>MATOBA</t>
  </si>
  <si>
    <t>MORII</t>
  </si>
  <si>
    <t>NISHIMURA</t>
  </si>
  <si>
    <t>DEHARA</t>
  </si>
  <si>
    <t>Soma</t>
  </si>
  <si>
    <t>MIKI</t>
  </si>
  <si>
    <t>Hideto</t>
  </si>
  <si>
    <t>KITA</t>
  </si>
  <si>
    <t>Koichiro</t>
  </si>
  <si>
    <t>YABUUCHI</t>
  </si>
  <si>
    <t>TAKEYAMA</t>
  </si>
  <si>
    <t>HANEDA</t>
  </si>
  <si>
    <t>NAKA</t>
  </si>
  <si>
    <t>SHINTANI</t>
  </si>
  <si>
    <t>Daigo</t>
  </si>
  <si>
    <t>KINOSHITA</t>
  </si>
  <si>
    <t>Shugo</t>
  </si>
  <si>
    <t>Atsushi</t>
  </si>
  <si>
    <t>ISHIBASHI</t>
  </si>
  <si>
    <t>YASUTA</t>
  </si>
  <si>
    <t>OTAGAKI</t>
  </si>
  <si>
    <t>KAWAMOTO</t>
  </si>
  <si>
    <t>UMADE</t>
  </si>
  <si>
    <t>Seiya</t>
  </si>
  <si>
    <t>TABARU</t>
  </si>
  <si>
    <t>Haruto</t>
  </si>
  <si>
    <t>HIROI</t>
  </si>
  <si>
    <t>Kengo</t>
  </si>
  <si>
    <t>NISHIYAMA</t>
  </si>
  <si>
    <t>Ko</t>
  </si>
  <si>
    <t>TAKAYAMA</t>
  </si>
  <si>
    <t>Shogo</t>
  </si>
  <si>
    <t>Mahiro</t>
  </si>
  <si>
    <t>NAKANO</t>
  </si>
  <si>
    <t>Shota</t>
  </si>
  <si>
    <t>KIKUCHI</t>
  </si>
  <si>
    <t>KOMORI</t>
  </si>
  <si>
    <t>Takatoshi</t>
  </si>
  <si>
    <t>SHIOYA</t>
  </si>
  <si>
    <t>Musashi</t>
  </si>
  <si>
    <t>FUKUNAGA</t>
  </si>
  <si>
    <t>Yamato</t>
  </si>
  <si>
    <t>SIMIZU</t>
  </si>
  <si>
    <t>Taihou</t>
  </si>
  <si>
    <t>TSUDA</t>
  </si>
  <si>
    <t>Ukon</t>
  </si>
  <si>
    <t>NISHI</t>
  </si>
  <si>
    <t>TOHARA</t>
  </si>
  <si>
    <t>HAYAKAWA</t>
  </si>
  <si>
    <t>Yoshiya</t>
  </si>
  <si>
    <t>IWASA</t>
  </si>
  <si>
    <t>Takeshi</t>
  </si>
  <si>
    <t>YAMAGISHI</t>
  </si>
  <si>
    <t>Keika</t>
  </si>
  <si>
    <t>IWAUTI</t>
  </si>
  <si>
    <t>Youtarou</t>
  </si>
  <si>
    <t>NAKAEMA</t>
  </si>
  <si>
    <t>ARAKI</t>
  </si>
  <si>
    <t>ISHIGE</t>
  </si>
  <si>
    <t>OKABE</t>
  </si>
  <si>
    <t>Jumpei</t>
  </si>
  <si>
    <t>KUSUMOTO</t>
  </si>
  <si>
    <t>Masaaki</t>
  </si>
  <si>
    <t>SHIROMOTO</t>
  </si>
  <si>
    <t>Makito</t>
  </si>
  <si>
    <t>CHIKANO</t>
  </si>
  <si>
    <t>Yusui</t>
  </si>
  <si>
    <t>NAMBA</t>
  </si>
  <si>
    <t>Ryuki</t>
  </si>
  <si>
    <t>HASHII</t>
  </si>
  <si>
    <t>HAYAKUSA</t>
  </si>
  <si>
    <t>Yuudai</t>
  </si>
  <si>
    <t>FUJIHIRA</t>
  </si>
  <si>
    <t>Satoi</t>
  </si>
  <si>
    <t>Daiju</t>
  </si>
  <si>
    <t>YOSHIKAWA</t>
  </si>
  <si>
    <t>MATSUI</t>
  </si>
  <si>
    <t>Minato</t>
  </si>
  <si>
    <t>FURUTANI</t>
  </si>
  <si>
    <t>OKUMURA</t>
  </si>
  <si>
    <t>SAGA</t>
  </si>
  <si>
    <t>TAKEMOTO</t>
  </si>
  <si>
    <t>Eisuke</t>
  </si>
  <si>
    <t>TOSHIMA</t>
  </si>
  <si>
    <t>Koudai</t>
  </si>
  <si>
    <t>ASHIDA</t>
  </si>
  <si>
    <t>Eita</t>
  </si>
  <si>
    <t>IKEUCHI</t>
  </si>
  <si>
    <t>IKEMATSU</t>
  </si>
  <si>
    <t>Toshiya</t>
  </si>
  <si>
    <t>IMABEPPU</t>
  </si>
  <si>
    <t>Keisui</t>
  </si>
  <si>
    <t>UEMATSU</t>
  </si>
  <si>
    <t>USUI</t>
  </si>
  <si>
    <t>Hiroya</t>
  </si>
  <si>
    <t>ETOU</t>
  </si>
  <si>
    <t>Raimu</t>
  </si>
  <si>
    <t>OHTANI</t>
  </si>
  <si>
    <t>KADOTA</t>
  </si>
  <si>
    <t>KANAI</t>
  </si>
  <si>
    <t>KONDOU</t>
  </si>
  <si>
    <t>SIMOO</t>
  </si>
  <si>
    <t>Seia</t>
  </si>
  <si>
    <t>TAKESHITA</t>
  </si>
  <si>
    <t>TAMIYA</t>
  </si>
  <si>
    <t>CHIBA</t>
  </si>
  <si>
    <t>KOCHI</t>
  </si>
  <si>
    <t>Shingo</t>
  </si>
  <si>
    <t>TOMARU</t>
  </si>
  <si>
    <t>Keito</t>
  </si>
  <si>
    <t>NAGASAWA</t>
  </si>
  <si>
    <t>NAMEDA</t>
  </si>
  <si>
    <t>Shinya</t>
  </si>
  <si>
    <t>HORI</t>
  </si>
  <si>
    <t>Koga</t>
  </si>
  <si>
    <t>MAKINO</t>
  </si>
  <si>
    <t>MATSUDA</t>
  </si>
  <si>
    <t>Kyosuke</t>
  </si>
  <si>
    <t>MORIMURA</t>
  </si>
  <si>
    <t>YANAGIHARA</t>
  </si>
  <si>
    <t>WATANABE</t>
  </si>
  <si>
    <t>YAMAGATA</t>
  </si>
  <si>
    <t>HIRANUMA</t>
  </si>
  <si>
    <t>Ryuto</t>
  </si>
  <si>
    <t>MAKITA</t>
  </si>
  <si>
    <t>YOSIDA</t>
  </si>
  <si>
    <t>Ryuichiro</t>
  </si>
  <si>
    <t>SAWADA</t>
  </si>
  <si>
    <t>Soichiro</t>
  </si>
  <si>
    <t>ISHIMOTO</t>
  </si>
  <si>
    <t>IZUMIKA</t>
  </si>
  <si>
    <t>Eiji</t>
  </si>
  <si>
    <t>HAMASHIMA</t>
  </si>
  <si>
    <t>Shun</t>
  </si>
  <si>
    <t>KATAOKA</t>
  </si>
  <si>
    <t>FUJIIE</t>
  </si>
  <si>
    <t>OYANAGI</t>
  </si>
  <si>
    <t>Taro</t>
  </si>
  <si>
    <t>SASABE</t>
  </si>
  <si>
    <t>TSUKUDA</t>
  </si>
  <si>
    <t>Shono</t>
  </si>
  <si>
    <t>Katsunori</t>
  </si>
  <si>
    <t>AZUMA</t>
  </si>
  <si>
    <t>Koichi</t>
  </si>
  <si>
    <t>MANABE</t>
  </si>
  <si>
    <t>MURAOKA</t>
  </si>
  <si>
    <t>NAKATSUJI</t>
  </si>
  <si>
    <t>SAKAKI</t>
  </si>
  <si>
    <t>YAMANAKA</t>
  </si>
  <si>
    <t>MATSUTANI</t>
  </si>
  <si>
    <t>Rentaro</t>
  </si>
  <si>
    <t>ISHIMORI</t>
  </si>
  <si>
    <t>Kaisei</t>
  </si>
  <si>
    <t>AIKAWA</t>
  </si>
  <si>
    <t>Yosuke</t>
  </si>
  <si>
    <t>SANO</t>
  </si>
  <si>
    <t>NAGUMO</t>
  </si>
  <si>
    <t>Yusaku</t>
  </si>
  <si>
    <t>KAJI</t>
  </si>
  <si>
    <t>Taishu</t>
  </si>
  <si>
    <t>HIRAMOTO</t>
  </si>
  <si>
    <t>Shinjiro</t>
  </si>
  <si>
    <t>Rei</t>
  </si>
  <si>
    <t>Haruyuki</t>
  </si>
  <si>
    <t>Hayase</t>
  </si>
  <si>
    <t>Fuhito</t>
  </si>
  <si>
    <t>YAMAMURA</t>
  </si>
  <si>
    <t>KODAKA</t>
  </si>
  <si>
    <t>TAKIMOTO</t>
  </si>
  <si>
    <t>TSUTSUI</t>
  </si>
  <si>
    <t>KISHIMORI</t>
  </si>
  <si>
    <t>BOIKE</t>
  </si>
  <si>
    <t>Ryohei</t>
  </si>
  <si>
    <t>HIGASHINO</t>
  </si>
  <si>
    <t>KITAHARA</t>
  </si>
  <si>
    <t>SAITO</t>
  </si>
  <si>
    <t>Chiharu</t>
  </si>
  <si>
    <t>UNO</t>
  </si>
  <si>
    <t>Hideaki</t>
  </si>
  <si>
    <t>TSUCHIHASHI</t>
  </si>
  <si>
    <t>Eigo</t>
  </si>
  <si>
    <t>KUYAMA</t>
  </si>
  <si>
    <t>Yasunari</t>
  </si>
  <si>
    <t>Fuga</t>
  </si>
  <si>
    <t>GIBO</t>
  </si>
  <si>
    <t>Shoto</t>
  </si>
  <si>
    <t>Noriaki</t>
  </si>
  <si>
    <t>IWATANI</t>
  </si>
  <si>
    <t>MIYA</t>
  </si>
  <si>
    <t>ANAI</t>
  </si>
  <si>
    <t>Iku</t>
  </si>
  <si>
    <t>SHIMATANI</t>
  </si>
  <si>
    <t>Shojiro</t>
  </si>
  <si>
    <t>ICHIBAYASHI</t>
  </si>
  <si>
    <t>UTSUMI</t>
  </si>
  <si>
    <t>OTAKA</t>
  </si>
  <si>
    <t>IKUNO</t>
  </si>
  <si>
    <t>IDUTSU</t>
  </si>
  <si>
    <t>Keichiro</t>
  </si>
  <si>
    <t>HIROKANE</t>
  </si>
  <si>
    <t>Kojiro</t>
  </si>
  <si>
    <t>HONMA</t>
  </si>
  <si>
    <t>AIZAWA</t>
  </si>
  <si>
    <t>ABE</t>
  </si>
  <si>
    <t>Ryotaro</t>
  </si>
  <si>
    <t>KAMATANI</t>
  </si>
  <si>
    <t>SHIGEYOSHI</t>
  </si>
  <si>
    <t>Hiro</t>
  </si>
  <si>
    <t>Kozo</t>
  </si>
  <si>
    <t>YAMAZAKI</t>
  </si>
  <si>
    <t>Shohei</t>
  </si>
  <si>
    <t>TASATO</t>
  </si>
  <si>
    <t>Mizuki</t>
  </si>
  <si>
    <t>Junya</t>
  </si>
  <si>
    <t>ONUMA</t>
  </si>
  <si>
    <t>Kyo</t>
  </si>
  <si>
    <t>OMAGARI</t>
  </si>
  <si>
    <t>OKUDA</t>
  </si>
  <si>
    <t>KASHIYAMA</t>
  </si>
  <si>
    <t>Toranosuke</t>
  </si>
  <si>
    <t>KATO</t>
  </si>
  <si>
    <t>KAWAZOE</t>
  </si>
  <si>
    <t>KAWANE</t>
  </si>
  <si>
    <t>KIDAKA</t>
  </si>
  <si>
    <t>Yoshinari</t>
  </si>
  <si>
    <t>KUDO</t>
  </si>
  <si>
    <t>Katsuhiko</t>
  </si>
  <si>
    <t>SHIBAGAKI</t>
  </si>
  <si>
    <t>Koshi</t>
  </si>
  <si>
    <t>SUGITA</t>
  </si>
  <si>
    <t>SUMIHIRA</t>
  </si>
  <si>
    <t>SENGOKU</t>
  </si>
  <si>
    <t>TERAMAE</t>
  </si>
  <si>
    <t>NOBUSADA</t>
  </si>
  <si>
    <t>HASEBE</t>
  </si>
  <si>
    <t>Go</t>
  </si>
  <si>
    <t>HIRAMATSU</t>
  </si>
  <si>
    <t>Kenichiro</t>
  </si>
  <si>
    <t>Toshinori</t>
  </si>
  <si>
    <t>Yushiro</t>
  </si>
  <si>
    <t>MARUYAMA</t>
  </si>
  <si>
    <t>Komei</t>
  </si>
  <si>
    <t>AKASE</t>
  </si>
  <si>
    <t>IUCHI</t>
  </si>
  <si>
    <t>ISHIHARA</t>
  </si>
  <si>
    <t>OTSUKA</t>
  </si>
  <si>
    <t>Tomohisa</t>
  </si>
  <si>
    <t>OBISHIMA</t>
  </si>
  <si>
    <t>KAWASAKI</t>
  </si>
  <si>
    <t>Nobuki</t>
  </si>
  <si>
    <t>Hayata</t>
  </si>
  <si>
    <t>TANAHARA</t>
  </si>
  <si>
    <t>CHO</t>
  </si>
  <si>
    <t>Keigo</t>
  </si>
  <si>
    <t>TSUDUKI</t>
  </si>
  <si>
    <t>NAKAYASU</t>
  </si>
  <si>
    <t>Bunta</t>
  </si>
  <si>
    <t>NISHIRA</t>
  </si>
  <si>
    <t>HADA</t>
  </si>
  <si>
    <t>Atsuhiro</t>
  </si>
  <si>
    <t>HAMADA</t>
  </si>
  <si>
    <t>HIDAKA</t>
  </si>
  <si>
    <t>Shinnosuke</t>
  </si>
  <si>
    <t>OKAWACHI</t>
  </si>
  <si>
    <t>Ryuma</t>
  </si>
  <si>
    <t>OFUCHI</t>
  </si>
  <si>
    <t>Yonosuke</t>
  </si>
  <si>
    <t>Ken</t>
  </si>
  <si>
    <t>KUNISHIGE</t>
  </si>
  <si>
    <t>Teruhito</t>
  </si>
  <si>
    <t>TAKAHARA</t>
  </si>
  <si>
    <t>NAKASUJI</t>
  </si>
  <si>
    <t>Chihiro</t>
  </si>
  <si>
    <t>Hirokazu</t>
  </si>
  <si>
    <t>NAKAYA</t>
  </si>
  <si>
    <t>Akifumi</t>
  </si>
  <si>
    <t>NISHIHARA</t>
  </si>
  <si>
    <t>Gaku</t>
  </si>
  <si>
    <t>Harunobu</t>
  </si>
  <si>
    <t>FURUSAWA</t>
  </si>
  <si>
    <t>Shuya</t>
  </si>
  <si>
    <t>MAKI</t>
  </si>
  <si>
    <t>Shunichiro</t>
  </si>
  <si>
    <t>MIYOSHI</t>
  </si>
  <si>
    <t>Tatuya</t>
  </si>
  <si>
    <t>YASUI</t>
  </si>
  <si>
    <t>TAMAI</t>
  </si>
  <si>
    <t>Kou</t>
  </si>
  <si>
    <t>AE</t>
  </si>
  <si>
    <t>TACHIBANA</t>
  </si>
  <si>
    <t>Kazuhide</t>
  </si>
  <si>
    <t>Yuan</t>
  </si>
  <si>
    <t>INABA</t>
  </si>
  <si>
    <t xml:space="preserve">IWASAKI </t>
  </si>
  <si>
    <t>TASAKA</t>
  </si>
  <si>
    <t>KUWAGAKI</t>
  </si>
  <si>
    <t>Ichisuke</t>
  </si>
  <si>
    <t>TOYA</t>
  </si>
  <si>
    <t xml:space="preserve">ISHI </t>
  </si>
  <si>
    <t>NAKAE</t>
  </si>
  <si>
    <t>Rio</t>
  </si>
  <si>
    <t>Shuji</t>
  </si>
  <si>
    <t>KOBAYASHI</t>
  </si>
  <si>
    <t>Yuichi</t>
  </si>
  <si>
    <t>TERAGAKI</t>
  </si>
  <si>
    <t>NISHIKAWA</t>
  </si>
  <si>
    <t>MINE</t>
  </si>
  <si>
    <t>OKUBO</t>
  </si>
  <si>
    <t>Takahumi</t>
  </si>
  <si>
    <t>Gunsei</t>
  </si>
  <si>
    <t>NAGAMI</t>
  </si>
  <si>
    <t>HINODA</t>
  </si>
  <si>
    <t>MORIGUCHI</t>
  </si>
  <si>
    <t>MIZUHATA</t>
  </si>
  <si>
    <t>SHIMANAKA</t>
  </si>
  <si>
    <t>Yojiro</t>
  </si>
  <si>
    <t>NAGANO</t>
  </si>
  <si>
    <t>Ryusuke</t>
  </si>
  <si>
    <t>SHIRAHIGE</t>
  </si>
  <si>
    <t>Issho</t>
  </si>
  <si>
    <t>YOKOGAWA</t>
  </si>
  <si>
    <t>YAO</t>
  </si>
  <si>
    <t>Tomonori</t>
  </si>
  <si>
    <t>TOYOOKA</t>
  </si>
  <si>
    <t>MORISHITA</t>
  </si>
  <si>
    <t>MAKIMOTO</t>
  </si>
  <si>
    <t>ICHIE</t>
  </si>
  <si>
    <t>KARASUNO</t>
  </si>
  <si>
    <t>Syouki</t>
  </si>
  <si>
    <t>NISHITANI</t>
  </si>
  <si>
    <t>Kamiyu</t>
  </si>
  <si>
    <t>SAEKI</t>
  </si>
  <si>
    <t>Junpei</t>
  </si>
  <si>
    <t>TAKENAKA</t>
  </si>
  <si>
    <t>Shinyuu</t>
  </si>
  <si>
    <t>Masayosi</t>
  </si>
  <si>
    <t>KANOU</t>
  </si>
  <si>
    <t>BANSYOU</t>
  </si>
  <si>
    <t>Ryuuta</t>
  </si>
  <si>
    <t>SOKUSEKI</t>
  </si>
  <si>
    <t>ISU</t>
  </si>
  <si>
    <t>ISEDA</t>
  </si>
  <si>
    <t>Yuuta</t>
  </si>
  <si>
    <t>HOSAKA</t>
  </si>
  <si>
    <t>UENO</t>
  </si>
  <si>
    <t>HARA</t>
  </si>
  <si>
    <t>KAKO</t>
  </si>
  <si>
    <t>Yuuma</t>
  </si>
  <si>
    <t>SAINO</t>
  </si>
  <si>
    <t>Reiji</t>
  </si>
  <si>
    <t>OYOSHI</t>
  </si>
  <si>
    <t>KAWABATA</t>
  </si>
  <si>
    <t>CHIHARA</t>
  </si>
  <si>
    <t>Eiho</t>
  </si>
  <si>
    <t>TANGE</t>
  </si>
  <si>
    <t>MINAMURA</t>
  </si>
  <si>
    <t>SHIMADA</t>
  </si>
  <si>
    <t>HIGASHIHARA</t>
  </si>
  <si>
    <t>Togo</t>
  </si>
  <si>
    <t>TSURU</t>
  </si>
  <si>
    <t>SHINDO</t>
  </si>
  <si>
    <t>HARUTA</t>
  </si>
  <si>
    <t>HONJO</t>
  </si>
  <si>
    <t>Kunji</t>
  </si>
  <si>
    <t>NAKAGAKI</t>
  </si>
  <si>
    <t>Hirohide</t>
  </si>
  <si>
    <t>MIYAJI</t>
  </si>
  <si>
    <t>Ayumu</t>
  </si>
  <si>
    <t>TOMINAGA</t>
  </si>
  <si>
    <t>HARIMOTO</t>
  </si>
  <si>
    <t>KOMA</t>
  </si>
  <si>
    <t>IKUTA</t>
  </si>
  <si>
    <t>NAGAHASHI</t>
  </si>
  <si>
    <t>Koshiro</t>
  </si>
  <si>
    <t>ITO</t>
  </si>
  <si>
    <t>KANZAKI</t>
  </si>
  <si>
    <t>KUZUKAWA</t>
  </si>
  <si>
    <t>HOSOMI</t>
  </si>
  <si>
    <t>Keneto</t>
  </si>
  <si>
    <t>IWAKI</t>
  </si>
  <si>
    <t>Ikumi</t>
  </si>
  <si>
    <t>OIDE</t>
  </si>
  <si>
    <t>SAKATA</t>
  </si>
  <si>
    <t>Hisaya</t>
  </si>
  <si>
    <t>Hodaka</t>
  </si>
  <si>
    <t>SADAHISA</t>
  </si>
  <si>
    <t>OYACHI</t>
  </si>
  <si>
    <t>Takeki</t>
  </si>
  <si>
    <t>SUGAHARA</t>
  </si>
  <si>
    <t>Shinpei</t>
  </si>
  <si>
    <t>TAKAMORI</t>
  </si>
  <si>
    <t>Takatsugu</t>
  </si>
  <si>
    <t>ISII</t>
  </si>
  <si>
    <t>TAHARA</t>
  </si>
  <si>
    <t>SHINAGAWA</t>
  </si>
  <si>
    <t>YANASE</t>
  </si>
  <si>
    <t>Atsuya</t>
  </si>
  <si>
    <t>HAKIRI</t>
  </si>
  <si>
    <t>Kaoru</t>
  </si>
  <si>
    <t>UMEHARA</t>
  </si>
  <si>
    <t>WAKITA</t>
  </si>
  <si>
    <t>KAJITANI</t>
  </si>
  <si>
    <t>Tatsuro</t>
  </si>
  <si>
    <t>MASUMOTO</t>
  </si>
  <si>
    <t>NOGAMI</t>
  </si>
  <si>
    <t>Eito</t>
  </si>
  <si>
    <t>HAMAMURA</t>
  </si>
  <si>
    <t>HIKIDA</t>
  </si>
  <si>
    <t>Tenki</t>
  </si>
  <si>
    <t>KOZAKI</t>
  </si>
  <si>
    <t>Masaji</t>
  </si>
  <si>
    <t>MOMIKURA</t>
  </si>
  <si>
    <t>ITADANI</t>
  </si>
  <si>
    <t>KOSUGI</t>
  </si>
  <si>
    <t>Yasuyuki</t>
  </si>
  <si>
    <t>IWAGUCHI</t>
  </si>
  <si>
    <t>KAMITANI</t>
  </si>
  <si>
    <t>ZENTA</t>
  </si>
  <si>
    <t>Shotaro</t>
  </si>
  <si>
    <t>HATANO</t>
  </si>
  <si>
    <t>Koya</t>
  </si>
  <si>
    <t>IGUCHI</t>
  </si>
  <si>
    <t>KITADA</t>
  </si>
  <si>
    <t>TSUKAMOTO</t>
  </si>
  <si>
    <t>Rihito</t>
  </si>
  <si>
    <t>Toshihito</t>
  </si>
  <si>
    <t>MACHIDA</t>
  </si>
  <si>
    <t>Koma</t>
  </si>
  <si>
    <t>Nasa</t>
  </si>
  <si>
    <t>TAJIRI</t>
  </si>
  <si>
    <t>Renato</t>
  </si>
  <si>
    <t>KIDA</t>
  </si>
  <si>
    <t>YONEDA</t>
  </si>
  <si>
    <t>KAWAGUCHI</t>
  </si>
  <si>
    <t>SHINOHE</t>
  </si>
  <si>
    <t>UMEDA</t>
  </si>
  <si>
    <t>Saito</t>
  </si>
  <si>
    <t>SAKAMAKI</t>
  </si>
  <si>
    <t>Sohma</t>
  </si>
  <si>
    <t>Shunnosuke</t>
  </si>
  <si>
    <t>TSUHA</t>
  </si>
  <si>
    <t>YAMOTO</t>
  </si>
  <si>
    <t>Taiyoh</t>
  </si>
  <si>
    <t>HIGO</t>
  </si>
  <si>
    <t>Shigemasa</t>
  </si>
  <si>
    <t>YASUDA</t>
  </si>
  <si>
    <t>MURAKITA</t>
  </si>
  <si>
    <t>TAMIWA</t>
  </si>
  <si>
    <t>Junichi</t>
  </si>
  <si>
    <t>MIKATA</t>
  </si>
  <si>
    <t>HAMAGUTHI</t>
  </si>
  <si>
    <t>KURACHI</t>
  </si>
  <si>
    <t>Yousuke</t>
  </si>
  <si>
    <t>MAEGAWA</t>
  </si>
  <si>
    <t>MATSUBARA</t>
  </si>
  <si>
    <t>SATOMI</t>
  </si>
  <si>
    <t>MIYAGAWA</t>
  </si>
  <si>
    <t>Yuito</t>
  </si>
  <si>
    <t>Kensho</t>
  </si>
  <si>
    <t>ITANI</t>
  </si>
  <si>
    <t>Takafumi</t>
  </si>
  <si>
    <t>OHTA</t>
  </si>
  <si>
    <t>Eduardo</t>
  </si>
  <si>
    <t>SHIRAKASHI</t>
  </si>
  <si>
    <t>Yasutaka</t>
  </si>
  <si>
    <t>NISIMURA</t>
  </si>
  <si>
    <t>IMAE</t>
  </si>
  <si>
    <t>Souma</t>
  </si>
  <si>
    <t>Tomoharu</t>
  </si>
  <si>
    <t>KUMANO</t>
  </si>
  <si>
    <t>SAIRIKI</t>
  </si>
  <si>
    <t>Takao</t>
  </si>
  <si>
    <t>SAKURAI</t>
  </si>
  <si>
    <t>Susumu</t>
  </si>
  <si>
    <t>TAKEBE</t>
  </si>
  <si>
    <t>NAKAKOJI</t>
  </si>
  <si>
    <t>Fuma</t>
  </si>
  <si>
    <t>HORINOUCHI</t>
  </si>
  <si>
    <t>Shunya</t>
  </si>
  <si>
    <t>Yasushi</t>
  </si>
  <si>
    <t>So</t>
  </si>
  <si>
    <t>MIZOKAWA</t>
  </si>
  <si>
    <t>Naotaka</t>
  </si>
  <si>
    <t>MITSUBOSHI</t>
  </si>
  <si>
    <t>Shunpei</t>
  </si>
  <si>
    <t>SHII</t>
  </si>
  <si>
    <t>NAKATA</t>
  </si>
  <si>
    <t>Wakuto</t>
  </si>
  <si>
    <t>BAN</t>
  </si>
  <si>
    <t>Nobuaki</t>
  </si>
  <si>
    <t>Nanaumi</t>
  </si>
  <si>
    <t>ANZAI</t>
  </si>
  <si>
    <t>Shinsuke</t>
  </si>
  <si>
    <t>OKANISHI</t>
  </si>
  <si>
    <t>IWAI</t>
  </si>
  <si>
    <t>Naruse</t>
  </si>
  <si>
    <t>YUKAWA</t>
  </si>
  <si>
    <t>Soshi</t>
  </si>
  <si>
    <t>KARITA</t>
  </si>
  <si>
    <t>Tokunosuke</t>
  </si>
  <si>
    <t>Shoya</t>
  </si>
  <si>
    <t>IWAMURA</t>
  </si>
  <si>
    <t>KAIMI</t>
  </si>
  <si>
    <t>NISHIJIMA</t>
  </si>
  <si>
    <t>MATSUHIRA</t>
  </si>
  <si>
    <t>Kazuhito</t>
  </si>
  <si>
    <t>SASADA</t>
  </si>
  <si>
    <t>Narutaka</t>
  </si>
  <si>
    <t>MIYAUCHI</t>
  </si>
  <si>
    <t>KAKIUCHI</t>
  </si>
  <si>
    <t>Masaru</t>
  </si>
  <si>
    <t>Kiyokatsu</t>
  </si>
  <si>
    <t>Kazunari</t>
  </si>
  <si>
    <t>TAKI</t>
  </si>
  <si>
    <t>Shintaro</t>
  </si>
  <si>
    <t>UETSUJI</t>
  </si>
  <si>
    <t>NISHIMOTO</t>
  </si>
  <si>
    <t>Masayoshi</t>
  </si>
  <si>
    <t>KASAI</t>
  </si>
  <si>
    <t>Kouju</t>
  </si>
  <si>
    <t>KURIYAMA</t>
  </si>
  <si>
    <t>Yoichirou</t>
  </si>
  <si>
    <t>TOYOTA</t>
  </si>
  <si>
    <t>Ryouhei</t>
  </si>
  <si>
    <t>HOSOTANI</t>
  </si>
  <si>
    <t>Kazuhiro</t>
  </si>
  <si>
    <t>MATSUHISA</t>
  </si>
  <si>
    <t>ATSUTA</t>
  </si>
  <si>
    <t>Kenya</t>
  </si>
  <si>
    <t>KOBATA</t>
  </si>
  <si>
    <t>KAWASE</t>
  </si>
  <si>
    <t>Haruhi</t>
  </si>
  <si>
    <t>ISHIOKA</t>
  </si>
  <si>
    <t>Yutaka</t>
  </si>
  <si>
    <t>Kyouya</t>
  </si>
  <si>
    <t>TASHIRO</t>
  </si>
  <si>
    <t>OOKAWA</t>
  </si>
  <si>
    <t>Takehiro</t>
  </si>
  <si>
    <t>KURISU</t>
  </si>
  <si>
    <t>Ryugo</t>
  </si>
  <si>
    <t>KITAGAWA</t>
  </si>
  <si>
    <t>SEGAWA</t>
  </si>
  <si>
    <t>Sou</t>
  </si>
  <si>
    <t>NISHIDA</t>
  </si>
  <si>
    <t>HIRAO</t>
  </si>
  <si>
    <t>HORIGUTI</t>
  </si>
  <si>
    <t>MITA</t>
  </si>
  <si>
    <t>Shinichiro</t>
  </si>
  <si>
    <t>IMANISHI</t>
  </si>
  <si>
    <t>OOSAKI</t>
  </si>
  <si>
    <t>KOMATSUBARA</t>
  </si>
  <si>
    <t>Yuha</t>
  </si>
  <si>
    <t>DOHI</t>
  </si>
  <si>
    <t>HASEGAWA</t>
  </si>
  <si>
    <t>URAKAWA</t>
  </si>
  <si>
    <t>Itaru</t>
  </si>
  <si>
    <t>OKU</t>
  </si>
  <si>
    <t>SUGIOKA</t>
  </si>
  <si>
    <t>HIGUMA</t>
  </si>
  <si>
    <t>KAWATI</t>
  </si>
  <si>
    <t>Rukiya</t>
  </si>
  <si>
    <t>Michito</t>
  </si>
  <si>
    <t>AOYAMA</t>
  </si>
  <si>
    <t>Yoshihiko</t>
  </si>
  <si>
    <t>UYAMA</t>
  </si>
  <si>
    <t>UMETANI</t>
  </si>
  <si>
    <t>KATSUHARA</t>
  </si>
  <si>
    <t>KANAGAWA</t>
  </si>
  <si>
    <t>KOMATSU</t>
  </si>
  <si>
    <t>SHOJI</t>
  </si>
  <si>
    <t>SHIRAHATA</t>
  </si>
  <si>
    <t>Juki</t>
  </si>
  <si>
    <t>SUGIYAMA</t>
  </si>
  <si>
    <t>Asato</t>
  </si>
  <si>
    <t>TSUZI</t>
  </si>
  <si>
    <t>Yuseke</t>
  </si>
  <si>
    <t>Gota</t>
  </si>
  <si>
    <t>FUJIKAWA</t>
  </si>
  <si>
    <t>Aru</t>
  </si>
  <si>
    <t>YOKORO</t>
  </si>
  <si>
    <t>WAKAYAMA</t>
  </si>
  <si>
    <t>OSHIKUBO</t>
  </si>
  <si>
    <t>Toshitaka</t>
  </si>
  <si>
    <t>SHIOGAI</t>
  </si>
  <si>
    <t>TADA</t>
  </si>
  <si>
    <t>TSUGAWA</t>
  </si>
  <si>
    <t>Shoki</t>
  </si>
  <si>
    <t>NISHIOKA</t>
  </si>
  <si>
    <t>Junichiro</t>
  </si>
  <si>
    <t>HASHIGUCHI</t>
  </si>
  <si>
    <t>Sasuke</t>
  </si>
  <si>
    <t>YANO</t>
  </si>
  <si>
    <t>Satoru</t>
  </si>
  <si>
    <t>KANEYAMA</t>
  </si>
  <si>
    <t>SHIMOMURA</t>
  </si>
  <si>
    <t>TATARA</t>
  </si>
  <si>
    <t>HIRAYAMA</t>
  </si>
  <si>
    <t>Ryushin</t>
  </si>
  <si>
    <t>HORIMOTO</t>
  </si>
  <si>
    <t>Kosei</t>
  </si>
  <si>
    <t>MAEJIMA</t>
  </si>
  <si>
    <t>FUJINAMI</t>
  </si>
  <si>
    <t>TOMOHIRO</t>
  </si>
  <si>
    <t>Takahito</t>
  </si>
  <si>
    <t>JOTO</t>
  </si>
  <si>
    <t>Hiroyuki</t>
  </si>
  <si>
    <t>YONEZUMI</t>
  </si>
  <si>
    <t>TOKASHIKI</t>
  </si>
  <si>
    <t>YAMAOKA</t>
  </si>
  <si>
    <t>OSHITANI</t>
  </si>
  <si>
    <t>Taketo</t>
  </si>
  <si>
    <t>Nagisa</t>
  </si>
  <si>
    <t>HIGASHIYAMA</t>
  </si>
  <si>
    <t>SUEYOSHI</t>
  </si>
  <si>
    <t>ONAKA</t>
  </si>
  <si>
    <t>YUKUMOTO</t>
  </si>
  <si>
    <t>IKAWA</t>
  </si>
  <si>
    <t>HIRAOKA</t>
  </si>
  <si>
    <t>Kosaku</t>
  </si>
  <si>
    <t>MOURI</t>
  </si>
  <si>
    <t>KAWATA</t>
  </si>
  <si>
    <t>TERAO</t>
  </si>
  <si>
    <t>MIYAOKU</t>
  </si>
  <si>
    <t>Gou</t>
  </si>
  <si>
    <t>Shousei</t>
  </si>
  <si>
    <t>TOMIYA</t>
  </si>
  <si>
    <t>FUKUI</t>
  </si>
  <si>
    <t>TSUBOI</t>
  </si>
  <si>
    <t>SARUTA</t>
  </si>
  <si>
    <t>Teruki</t>
  </si>
  <si>
    <t>TOMOMATSU</t>
  </si>
  <si>
    <t>AKAZAWA</t>
  </si>
  <si>
    <t>TATSUMI</t>
  </si>
  <si>
    <t>Sorato</t>
  </si>
  <si>
    <t>IWANAMI</t>
  </si>
  <si>
    <t>SENGA</t>
  </si>
  <si>
    <t>MATSUKANE</t>
  </si>
  <si>
    <t>Hirotaka</t>
  </si>
  <si>
    <t>KOMINATO</t>
  </si>
  <si>
    <t>HATAI</t>
  </si>
  <si>
    <t>Toshifumi</t>
  </si>
  <si>
    <t>Ryuusei</t>
  </si>
  <si>
    <t>IZAWA</t>
  </si>
  <si>
    <t>SHIMAMURA</t>
  </si>
  <si>
    <t>FUJII</t>
  </si>
  <si>
    <t>Yuusuke</t>
  </si>
  <si>
    <t>Shouki</t>
  </si>
  <si>
    <t>DOUMOTO</t>
  </si>
  <si>
    <t>SONE</t>
  </si>
  <si>
    <t>Hayate</t>
  </si>
  <si>
    <t>TERANISHI</t>
  </si>
  <si>
    <t>IKAI</t>
  </si>
  <si>
    <t>Wakoto</t>
  </si>
  <si>
    <t>KITANI</t>
  </si>
  <si>
    <t>MORIWAKI</t>
  </si>
  <si>
    <t>YOSHIMURA</t>
  </si>
  <si>
    <t>KANNO</t>
  </si>
  <si>
    <t>Ryoutarou</t>
  </si>
  <si>
    <t>KANEMARU</t>
  </si>
  <si>
    <t>HIRAKAWA</t>
  </si>
  <si>
    <t>HAENO</t>
  </si>
  <si>
    <t>KOORI</t>
  </si>
  <si>
    <t>Shouta</t>
  </si>
  <si>
    <t>ICHIDA</t>
  </si>
  <si>
    <t>Yuuya</t>
  </si>
  <si>
    <t>OTOMURA</t>
  </si>
  <si>
    <t>Atsumi</t>
  </si>
  <si>
    <t>NAKAFUJI</t>
  </si>
  <si>
    <t>Ritsuki</t>
  </si>
  <si>
    <t>FUGONO</t>
  </si>
  <si>
    <t>AKASAKA</t>
  </si>
  <si>
    <t>Kazushi</t>
  </si>
  <si>
    <t>IWASHITA</t>
  </si>
  <si>
    <t>Yo</t>
  </si>
  <si>
    <t>URAKI</t>
  </si>
  <si>
    <t>SEKO</t>
  </si>
  <si>
    <t>OBA</t>
  </si>
  <si>
    <t>MORITANI</t>
  </si>
  <si>
    <t>OGIWARA</t>
  </si>
  <si>
    <t>Toru</t>
  </si>
  <si>
    <t>KAWAHARA</t>
  </si>
  <si>
    <t>Tasuku</t>
  </si>
  <si>
    <t>Reona</t>
  </si>
  <si>
    <t>BUN</t>
  </si>
  <si>
    <t>Shungo</t>
  </si>
  <si>
    <t>IKEGAMI</t>
  </si>
  <si>
    <t>Rintaro</t>
  </si>
  <si>
    <t>Haruma</t>
  </si>
  <si>
    <t>IKENAKA</t>
  </si>
  <si>
    <t>INAKAZU</t>
  </si>
  <si>
    <t>Shoma</t>
  </si>
  <si>
    <t>UWAGAWA</t>
  </si>
  <si>
    <t>HAMAMOTO</t>
  </si>
  <si>
    <t>Tendo</t>
  </si>
  <si>
    <t>EJIMA</t>
  </si>
  <si>
    <t>KASHIMA</t>
  </si>
  <si>
    <t>UMEMOTO</t>
  </si>
  <si>
    <t>SHIMABARA</t>
  </si>
  <si>
    <t>SENDO</t>
  </si>
  <si>
    <t>NAKAOKA</t>
  </si>
  <si>
    <t>TOMIOKA</t>
  </si>
  <si>
    <t>NISHIKAKU</t>
  </si>
  <si>
    <t>YABUCHI</t>
  </si>
  <si>
    <t>YOKOBORI</t>
  </si>
  <si>
    <t>HOGAKI</t>
  </si>
  <si>
    <t>ISOBE</t>
  </si>
  <si>
    <t>Kazuaki</t>
  </si>
  <si>
    <t>Tomo</t>
  </si>
  <si>
    <t>KAWAHATA</t>
  </si>
  <si>
    <t>TSURUTA</t>
  </si>
  <si>
    <t>GOTODA</t>
  </si>
  <si>
    <t>SHONO</t>
  </si>
  <si>
    <t>Junki</t>
  </si>
  <si>
    <t>HATAURA</t>
  </si>
  <si>
    <t>TAO</t>
  </si>
  <si>
    <t>PAN</t>
  </si>
  <si>
    <t>Sondo</t>
  </si>
  <si>
    <t>FUJIOKA</t>
  </si>
  <si>
    <t>Eiichi</t>
  </si>
  <si>
    <t>NOGUCHI</t>
  </si>
  <si>
    <t>OKAZATO</t>
  </si>
  <si>
    <t>TERASAKI</t>
  </si>
  <si>
    <t>TAIRA</t>
  </si>
  <si>
    <t>Yujin</t>
  </si>
  <si>
    <t>Noboru</t>
  </si>
  <si>
    <t>Shuto</t>
  </si>
  <si>
    <t>KODA</t>
  </si>
  <si>
    <t>IKEBE</t>
  </si>
  <si>
    <t>Katsumi</t>
  </si>
  <si>
    <t>ENOMOTO</t>
  </si>
  <si>
    <t>Shuichiro</t>
  </si>
  <si>
    <t>TAMADA</t>
  </si>
  <si>
    <t>SHUTO</t>
  </si>
  <si>
    <t>Futoshi</t>
  </si>
  <si>
    <t>KARIYA</t>
  </si>
  <si>
    <t>HIMENO</t>
  </si>
  <si>
    <t>ARATA</t>
  </si>
  <si>
    <t>TOKUDA</t>
  </si>
  <si>
    <t>TORIUMI</t>
  </si>
  <si>
    <t>Naoto</t>
  </si>
  <si>
    <t>FUSHIMOTO</t>
  </si>
  <si>
    <t>Cardin</t>
  </si>
  <si>
    <t>YAMORI</t>
  </si>
  <si>
    <t>INUI</t>
  </si>
  <si>
    <t>Tasiei</t>
  </si>
  <si>
    <t>NAKAKITA</t>
  </si>
  <si>
    <t>HIROSHIMA</t>
  </si>
  <si>
    <t>FUKUMIYA</t>
  </si>
  <si>
    <t>Nagito</t>
  </si>
  <si>
    <t>FUJIBAYASHI</t>
  </si>
  <si>
    <t>Akiyoshi</t>
  </si>
  <si>
    <t>Yasuhiro</t>
  </si>
  <si>
    <t>MINAMOTO</t>
  </si>
  <si>
    <t>YAMANA</t>
  </si>
  <si>
    <t>YOSHITAKE</t>
  </si>
  <si>
    <t>OKUI</t>
  </si>
  <si>
    <t>ODAHARA</t>
  </si>
  <si>
    <t>KOSAKA</t>
  </si>
  <si>
    <t>SAKAGUCHI</t>
  </si>
  <si>
    <t>Genya</t>
  </si>
  <si>
    <t>NAKAHARA</t>
  </si>
  <si>
    <t>Seiji</t>
  </si>
  <si>
    <t>KITANO</t>
  </si>
  <si>
    <t>Hyuga</t>
  </si>
  <si>
    <t>TADAMURA</t>
  </si>
  <si>
    <t>Syunnjirou</t>
  </si>
  <si>
    <t>YASAKA</t>
  </si>
  <si>
    <t>Yoshirou</t>
  </si>
  <si>
    <t>SAWAGUCHI</t>
  </si>
  <si>
    <t>ASAMI</t>
  </si>
  <si>
    <t>Tenma</t>
  </si>
  <si>
    <t>SETO</t>
  </si>
  <si>
    <t>Rodan</t>
  </si>
  <si>
    <t>KOKETSU</t>
  </si>
  <si>
    <t>TERAI</t>
  </si>
  <si>
    <t>ARIDOMI</t>
  </si>
  <si>
    <t>OUGIZAWA</t>
  </si>
  <si>
    <t>SAWA</t>
  </si>
  <si>
    <t>SHIBATA</t>
  </si>
  <si>
    <t>Yuhei</t>
  </si>
  <si>
    <t>CHINZAKA</t>
  </si>
  <si>
    <t>ASANO</t>
  </si>
  <si>
    <t>TAKISE</t>
  </si>
  <si>
    <t xml:space="preserve">ADACHI </t>
  </si>
  <si>
    <t>Manamu</t>
  </si>
  <si>
    <t>IGARASHI</t>
  </si>
  <si>
    <t>SHIOZAKI</t>
  </si>
  <si>
    <t>HARADA</t>
  </si>
  <si>
    <t>MINAMII</t>
  </si>
  <si>
    <t>MOTOORI</t>
  </si>
  <si>
    <t>Hidehiro</t>
  </si>
  <si>
    <t>TANIKAWA</t>
  </si>
  <si>
    <t>KAMEDA</t>
  </si>
  <si>
    <t>OMAE</t>
  </si>
  <si>
    <t>TSUCHIYA</t>
  </si>
  <si>
    <t>Ichihiko</t>
  </si>
  <si>
    <t>HIRASHIMA</t>
  </si>
  <si>
    <t>Keiya</t>
  </si>
  <si>
    <t>HIRANAKA</t>
  </si>
  <si>
    <t>MIKAMI</t>
  </si>
  <si>
    <t>MITAMURA</t>
  </si>
  <si>
    <t>Tetsu</t>
  </si>
  <si>
    <t>Renya</t>
  </si>
  <si>
    <t>NISHIWAKI</t>
  </si>
  <si>
    <t>Toshiaki</t>
  </si>
  <si>
    <t>ASAI</t>
  </si>
  <si>
    <t>IIDA</t>
  </si>
  <si>
    <t>USAMI</t>
  </si>
  <si>
    <t>Takara</t>
  </si>
  <si>
    <t>Ikuto</t>
  </si>
  <si>
    <t>KAJIWARA</t>
  </si>
  <si>
    <t>KIYOHARA</t>
  </si>
  <si>
    <t>TSUYOSHI</t>
  </si>
  <si>
    <t>HISADA</t>
  </si>
  <si>
    <t>HORIBA</t>
  </si>
  <si>
    <t>Toshiharu</t>
  </si>
  <si>
    <t>MASUO</t>
  </si>
  <si>
    <t>KAZUTA</t>
  </si>
  <si>
    <t>NAKAO</t>
  </si>
  <si>
    <t>Kyohei</t>
  </si>
  <si>
    <t>SAIKAWA</t>
  </si>
  <si>
    <t>TAKENAMI</t>
  </si>
  <si>
    <t>KUROKAWA</t>
  </si>
  <si>
    <t>Yasuki</t>
  </si>
  <si>
    <t>Shuta</t>
  </si>
  <si>
    <t>IZUMI</t>
  </si>
  <si>
    <t>OTA</t>
  </si>
  <si>
    <t>OTOMORI</t>
  </si>
  <si>
    <t>KAWA</t>
  </si>
  <si>
    <t>Shunta</t>
  </si>
  <si>
    <t>KINOMURA</t>
  </si>
  <si>
    <t>TSURUMI</t>
  </si>
  <si>
    <t>TEI</t>
  </si>
  <si>
    <t>Seiko</t>
  </si>
  <si>
    <t>NODA</t>
  </si>
  <si>
    <t>Shinji</t>
  </si>
  <si>
    <t>MABUCHI</t>
  </si>
  <si>
    <t>Jo</t>
  </si>
  <si>
    <t>Toya</t>
  </si>
  <si>
    <t>YAMANO</t>
  </si>
  <si>
    <t>Yoshu</t>
  </si>
  <si>
    <t>YUTANI</t>
  </si>
  <si>
    <t>YOSHII</t>
  </si>
  <si>
    <t>Kisuke</t>
  </si>
  <si>
    <t xml:space="preserve">NAKAI </t>
  </si>
  <si>
    <t>Syusuke</t>
  </si>
  <si>
    <t>FUJISAWA</t>
  </si>
  <si>
    <t>ARIYOSHI</t>
  </si>
  <si>
    <t>Keiichi</t>
  </si>
  <si>
    <t>WADAGUCHI</t>
  </si>
  <si>
    <t>HUNAKURA</t>
  </si>
  <si>
    <t>SHIN</t>
  </si>
  <si>
    <t>Fuya</t>
  </si>
  <si>
    <t>Daishi</t>
  </si>
  <si>
    <t>TSUCHINAGA</t>
  </si>
  <si>
    <t>KAKIUTI</t>
  </si>
  <si>
    <t>Atuhiro</t>
  </si>
  <si>
    <t>Ryuui</t>
  </si>
  <si>
    <t>SUDA</t>
  </si>
  <si>
    <t>Yosiki</t>
  </si>
  <si>
    <t>KOBAYASI</t>
  </si>
  <si>
    <t>Seizi</t>
  </si>
  <si>
    <t>TUZIMOTO</t>
  </si>
  <si>
    <t>Seiitirou</t>
  </si>
  <si>
    <t>Takanori</t>
  </si>
  <si>
    <t>MIZOBUTI</t>
  </si>
  <si>
    <t xml:space="preserve">NAKANISI </t>
  </si>
  <si>
    <t>KUSABA</t>
  </si>
  <si>
    <t>Zyunya</t>
  </si>
  <si>
    <t>KOMOTO</t>
  </si>
  <si>
    <t>HUZISIRO</t>
  </si>
  <si>
    <t>ISIBASI</t>
  </si>
  <si>
    <t>IIMURA</t>
  </si>
  <si>
    <t>Manato</t>
  </si>
  <si>
    <t>Terumasa</t>
  </si>
  <si>
    <t>SADAI</t>
  </si>
  <si>
    <t>KINAMI</t>
  </si>
  <si>
    <t>Teruya</t>
  </si>
  <si>
    <t>HANE</t>
  </si>
  <si>
    <t>NAKAZIMA</t>
  </si>
  <si>
    <t>YOSIMOTO</t>
  </si>
  <si>
    <t>SENOU</t>
  </si>
  <si>
    <t>OONISI</t>
  </si>
  <si>
    <t>Renntarou</t>
  </si>
  <si>
    <t>MITO</t>
  </si>
  <si>
    <t>Yosiaki</t>
  </si>
  <si>
    <t>TAKAMI</t>
  </si>
  <si>
    <t>Ryu</t>
  </si>
  <si>
    <t>Zyuntarou</t>
  </si>
  <si>
    <t>NYUNOYA</t>
  </si>
  <si>
    <t>HUKUMITU</t>
  </si>
  <si>
    <t>SIOBUCHI</t>
  </si>
  <si>
    <t>Sinano</t>
  </si>
  <si>
    <t>NUMAMOTO</t>
  </si>
  <si>
    <t>Rinntaro</t>
  </si>
  <si>
    <t>SIMAMOTO</t>
  </si>
  <si>
    <t>Kenzi</t>
  </si>
  <si>
    <t>ARIKATA</t>
  </si>
  <si>
    <t>Kanade</t>
  </si>
  <si>
    <t>MARUTAKA</t>
  </si>
  <si>
    <t>Sohei</t>
  </si>
  <si>
    <t>Ryunosuke</t>
  </si>
  <si>
    <t>ISIHARA</t>
  </si>
  <si>
    <t xml:space="preserve">Yohei </t>
  </si>
  <si>
    <t>SIMOZATO</t>
  </si>
  <si>
    <t>Rui</t>
  </si>
  <si>
    <t>OKAMURA</t>
  </si>
  <si>
    <t>Sinya</t>
  </si>
  <si>
    <t>TOZAWA</t>
  </si>
  <si>
    <t>Yuzin</t>
  </si>
  <si>
    <t>OSA</t>
  </si>
  <si>
    <t>Ryoki</t>
  </si>
  <si>
    <t>SINOHARA</t>
  </si>
  <si>
    <t>ISIDA</t>
  </si>
  <si>
    <t>OGAMI</t>
  </si>
  <si>
    <t>Masami</t>
  </si>
  <si>
    <t>KAGEYAMA</t>
  </si>
  <si>
    <t>SHIMOMOTO</t>
  </si>
  <si>
    <t>SOTOZONO</t>
  </si>
  <si>
    <t>Yakumo</t>
  </si>
  <si>
    <t>Taiti</t>
  </si>
  <si>
    <t>MOTIDUKI</t>
  </si>
  <si>
    <t>Sinngoulirisu</t>
  </si>
  <si>
    <t>TANIMOTO</t>
  </si>
  <si>
    <t>Syunniti</t>
  </si>
  <si>
    <t>TARUI</t>
  </si>
  <si>
    <t>TUJIMOTO</t>
  </si>
  <si>
    <t>Yuwa</t>
  </si>
  <si>
    <t>OGUSI</t>
  </si>
  <si>
    <t>Reiya</t>
  </si>
  <si>
    <t>IDUTU</t>
  </si>
  <si>
    <t>Renn</t>
  </si>
  <si>
    <t>KUROBUCHI</t>
  </si>
  <si>
    <t>SAISYO</t>
  </si>
  <si>
    <t>SHIRAISHI</t>
  </si>
  <si>
    <t>MAENO</t>
  </si>
  <si>
    <t>Ryouma</t>
  </si>
  <si>
    <t>MATUI</t>
  </si>
  <si>
    <t>Syuuta</t>
  </si>
  <si>
    <t>MOTONISHI</t>
  </si>
  <si>
    <t>Yuuji</t>
  </si>
  <si>
    <t>Kennshou</t>
  </si>
  <si>
    <t>ABOSHI</t>
  </si>
  <si>
    <t>Taoti</t>
  </si>
  <si>
    <t>ONOUE</t>
  </si>
  <si>
    <t>TUKAMOTO</t>
  </si>
  <si>
    <t>KUROOKA</t>
  </si>
  <si>
    <t>HIRABAYASI</t>
  </si>
  <si>
    <t>NEGISI</t>
  </si>
  <si>
    <t>OTIAI</t>
  </si>
  <si>
    <t>AWAZU</t>
  </si>
  <si>
    <t>DEMIZU</t>
  </si>
  <si>
    <t>KOSIJIMA</t>
  </si>
  <si>
    <t>Keisinn</t>
  </si>
  <si>
    <t>TAKAHASI</t>
  </si>
  <si>
    <t>Tubasa</t>
  </si>
  <si>
    <t>Takenari</t>
  </si>
  <si>
    <t>SAKAGAMI</t>
  </si>
  <si>
    <t>Motomasa</t>
  </si>
  <si>
    <t>TASAKI</t>
  </si>
  <si>
    <t>Syouma</t>
  </si>
  <si>
    <t>ARUSE</t>
  </si>
  <si>
    <t>KAJIMA</t>
  </si>
  <si>
    <t>Taturou</t>
  </si>
  <si>
    <t>HAYASIBARA</t>
  </si>
  <si>
    <t>ISHIZUKA</t>
  </si>
  <si>
    <t>SUGAZAKI</t>
  </si>
  <si>
    <t>KISIWAKI</t>
  </si>
  <si>
    <t>Ibuki</t>
  </si>
  <si>
    <t>SAIKI</t>
  </si>
  <si>
    <t>TUJINAKA</t>
  </si>
  <si>
    <t>Yuuga</t>
  </si>
  <si>
    <t>Joichiro</t>
  </si>
  <si>
    <t>KOMAI</t>
  </si>
  <si>
    <t>MAEHARA</t>
  </si>
  <si>
    <t>OZAWA</t>
  </si>
  <si>
    <t>Ichiro</t>
  </si>
  <si>
    <t>NAKAJIMA</t>
  </si>
  <si>
    <t>NAGANOMA</t>
  </si>
  <si>
    <t>Kazunori</t>
  </si>
  <si>
    <t>NISHISAKA</t>
  </si>
  <si>
    <t>WAKAMATSU</t>
  </si>
  <si>
    <t>Kazunobu</t>
  </si>
  <si>
    <t>HIRAYU</t>
  </si>
  <si>
    <t>Keiji</t>
  </si>
  <si>
    <t>AJIKATA</t>
  </si>
  <si>
    <t>ARASHI</t>
  </si>
  <si>
    <t>IKI</t>
  </si>
  <si>
    <t>Hayaki</t>
  </si>
  <si>
    <t>Takuro</t>
  </si>
  <si>
    <t>Shigeto</t>
  </si>
  <si>
    <t>KISHI</t>
  </si>
  <si>
    <t>HAGIWARA</t>
  </si>
  <si>
    <t>YAMAJO</t>
  </si>
  <si>
    <t>OSAKI</t>
  </si>
  <si>
    <t>OKITA</t>
  </si>
  <si>
    <t>OSHIMA</t>
  </si>
  <si>
    <t>KOZUKI</t>
  </si>
  <si>
    <t>FURUTA</t>
  </si>
  <si>
    <t>Tadahisa</t>
  </si>
  <si>
    <t>KATSUMA</t>
  </si>
  <si>
    <t>KIRIHIGASHI</t>
  </si>
  <si>
    <t>Shosei</t>
  </si>
  <si>
    <t>Ryoga</t>
  </si>
  <si>
    <t>Kohe</t>
  </si>
  <si>
    <t>FUKUSE</t>
  </si>
  <si>
    <t>Tomotaka</t>
  </si>
  <si>
    <t>HIOKI</t>
  </si>
  <si>
    <t>Shohe</t>
  </si>
  <si>
    <t>KANEKO</t>
  </si>
  <si>
    <t>NABUCHI</t>
  </si>
  <si>
    <t>HATTORI</t>
  </si>
  <si>
    <t>HOTTA</t>
  </si>
  <si>
    <t>KANNAN</t>
  </si>
  <si>
    <t>TAREUCHI</t>
  </si>
  <si>
    <t>KASHU</t>
  </si>
  <si>
    <t>NISHIBASHI</t>
  </si>
  <si>
    <t>YONEZAWA</t>
  </si>
  <si>
    <t>MIMASU</t>
  </si>
  <si>
    <t>BANDO</t>
  </si>
  <si>
    <t xml:space="preserve">NISHINAKA </t>
  </si>
  <si>
    <t>WASHIMI</t>
  </si>
  <si>
    <t>KOJIMOTO</t>
  </si>
  <si>
    <t>MAE</t>
  </si>
  <si>
    <t>Hiryu</t>
  </si>
  <si>
    <t>OHNO</t>
  </si>
  <si>
    <t>Rin</t>
  </si>
  <si>
    <t>UTIYAMA</t>
  </si>
  <si>
    <t>YAMAGUTI</t>
  </si>
  <si>
    <t>Atsusi</t>
  </si>
  <si>
    <t>Tsukasa</t>
  </si>
  <si>
    <t>AKAEI</t>
  </si>
  <si>
    <t>HAMAGUTI</t>
  </si>
  <si>
    <t>Ryosei</t>
  </si>
  <si>
    <t>Knya</t>
  </si>
  <si>
    <t>Ryuiti</t>
  </si>
  <si>
    <t>HUJIOKA</t>
  </si>
  <si>
    <t>KAKIMOTO</t>
  </si>
  <si>
    <t>NSHIMURA</t>
  </si>
  <si>
    <t>SAKAUE</t>
  </si>
  <si>
    <t>SEN</t>
  </si>
  <si>
    <t>Amon</t>
  </si>
  <si>
    <t>TUKADA</t>
  </si>
  <si>
    <t>UMEKI</t>
  </si>
  <si>
    <t>Masatada</t>
  </si>
  <si>
    <t>MIHARA</t>
  </si>
  <si>
    <t>Yoshitaka</t>
  </si>
  <si>
    <t>TOKUMARU</t>
  </si>
  <si>
    <t>TATSUNO</t>
  </si>
  <si>
    <t>YAMAGAKI</t>
  </si>
  <si>
    <t>Jyunya</t>
  </si>
  <si>
    <t>HINOKI</t>
  </si>
  <si>
    <t>HYODO</t>
  </si>
  <si>
    <t>Yoya</t>
  </si>
  <si>
    <t>Yoshiaki</t>
  </si>
  <si>
    <t>Arasi</t>
  </si>
  <si>
    <t>ORYU</t>
  </si>
  <si>
    <t>KUSUDA</t>
  </si>
  <si>
    <t>Minaki</t>
  </si>
  <si>
    <t>Hidemasa</t>
  </si>
  <si>
    <t>Sinba</t>
  </si>
  <si>
    <t>Syo</t>
  </si>
  <si>
    <t>OHATA</t>
  </si>
  <si>
    <t>TAKIGAMI</t>
  </si>
  <si>
    <t xml:space="preserve">TAKATSUKA  </t>
  </si>
  <si>
    <t>Hironori</t>
  </si>
  <si>
    <t>OTANI</t>
  </si>
  <si>
    <t>Akio</t>
  </si>
  <si>
    <t>MATSUZAWA</t>
  </si>
  <si>
    <t>Shuhei</t>
  </si>
  <si>
    <t>ARIMA</t>
  </si>
  <si>
    <t>ARIMURA</t>
  </si>
  <si>
    <t>KANETO</t>
  </si>
  <si>
    <t>KAYAMA</t>
  </si>
  <si>
    <t>KOHARA</t>
  </si>
  <si>
    <t>FUYUNO</t>
  </si>
  <si>
    <t>IWATOU</t>
  </si>
  <si>
    <t>KATOU</t>
  </si>
  <si>
    <t>Syuto</t>
  </si>
  <si>
    <t>KOUNO</t>
  </si>
  <si>
    <t>Yuugo</t>
  </si>
  <si>
    <t>MASUHARA</t>
  </si>
  <si>
    <t>Kunpei</t>
  </si>
  <si>
    <t>Syuya</t>
  </si>
  <si>
    <t>Sena</t>
  </si>
  <si>
    <t>TAKASAGO</t>
  </si>
  <si>
    <t>Naohiro</t>
  </si>
  <si>
    <t>Mitsuaki</t>
  </si>
  <si>
    <t>MICHIDA</t>
  </si>
  <si>
    <t>NAKANE</t>
  </si>
  <si>
    <t>Karin</t>
  </si>
  <si>
    <t>Mamika</t>
  </si>
  <si>
    <t>Kana</t>
  </si>
  <si>
    <t>OISHI</t>
  </si>
  <si>
    <t>Hana</t>
  </si>
  <si>
    <t>Kyoko</t>
  </si>
  <si>
    <t>SUDO</t>
  </si>
  <si>
    <t>Yuka</t>
  </si>
  <si>
    <t>TATEBE</t>
  </si>
  <si>
    <t>Sayaka</t>
  </si>
  <si>
    <t>YOFUNE</t>
  </si>
  <si>
    <t>Mayuka</t>
  </si>
  <si>
    <t>ICHIMORI</t>
  </si>
  <si>
    <t>Reika</t>
  </si>
  <si>
    <t>IWANO</t>
  </si>
  <si>
    <t>Manayo</t>
  </si>
  <si>
    <t>UMEMURA</t>
  </si>
  <si>
    <t>Juri</t>
  </si>
  <si>
    <t>Sumire</t>
  </si>
  <si>
    <t>IKEJIRI</t>
  </si>
  <si>
    <t>Kanna</t>
  </si>
  <si>
    <t>Sakura</t>
  </si>
  <si>
    <t xml:space="preserve">Rina </t>
  </si>
  <si>
    <t>Natuki</t>
  </si>
  <si>
    <t>Aiko</t>
  </si>
  <si>
    <t>Kanon</t>
  </si>
  <si>
    <t>Miho</t>
  </si>
  <si>
    <t>Mayu</t>
  </si>
  <si>
    <t>Saki</t>
  </si>
  <si>
    <t>Marina</t>
  </si>
  <si>
    <t>Minami</t>
  </si>
  <si>
    <t>Natsumi</t>
  </si>
  <si>
    <t>Yui</t>
  </si>
  <si>
    <t>Riko</t>
  </si>
  <si>
    <t>Sara</t>
  </si>
  <si>
    <t>SUGIURA</t>
  </si>
  <si>
    <t>Nanami</t>
  </si>
  <si>
    <t>Kaho</t>
  </si>
  <si>
    <t>Ayae</t>
  </si>
  <si>
    <t>Moemi</t>
  </si>
  <si>
    <t>Chika</t>
  </si>
  <si>
    <t>Toko</t>
  </si>
  <si>
    <t>Yume</t>
  </si>
  <si>
    <t>TSUYAMA</t>
  </si>
  <si>
    <t>Aoi</t>
  </si>
  <si>
    <t>TOKITO</t>
  </si>
  <si>
    <t>Mihoko</t>
  </si>
  <si>
    <t>Miki</t>
  </si>
  <si>
    <t>ONOE</t>
  </si>
  <si>
    <t>Rika</t>
  </si>
  <si>
    <t>Shiori</t>
  </si>
  <si>
    <t>Kaori</t>
  </si>
  <si>
    <t>SAWATANI</t>
  </si>
  <si>
    <t>Yuzuka</t>
  </si>
  <si>
    <t>Ayane</t>
  </si>
  <si>
    <t>Otoha</t>
  </si>
  <si>
    <t>Hinako</t>
  </si>
  <si>
    <t>HASHIDUME</t>
  </si>
  <si>
    <t>Fuka</t>
  </si>
  <si>
    <t>Kirari</t>
  </si>
  <si>
    <t>IZUTANI</t>
  </si>
  <si>
    <t>ERA</t>
  </si>
  <si>
    <t>Aya</t>
  </si>
  <si>
    <t>MOTOYAMA</t>
  </si>
  <si>
    <t>SEKIMOTO</t>
  </si>
  <si>
    <t>Akari</t>
  </si>
  <si>
    <t>AIDA</t>
  </si>
  <si>
    <t>Shiho</t>
  </si>
  <si>
    <t>UESHIN</t>
  </si>
  <si>
    <t>Ayari</t>
  </si>
  <si>
    <t>Remi</t>
  </si>
  <si>
    <t>KATSUNO</t>
  </si>
  <si>
    <t>Mirai</t>
  </si>
  <si>
    <t>Maya</t>
  </si>
  <si>
    <t>Yuho</t>
  </si>
  <si>
    <t>TAKEBAYASHI</t>
  </si>
  <si>
    <t>Ai</t>
  </si>
  <si>
    <t>TAKAI</t>
  </si>
  <si>
    <t>Mai</t>
  </si>
  <si>
    <t>DOI</t>
  </si>
  <si>
    <t>Sae</t>
  </si>
  <si>
    <t>NONOGUCHI</t>
  </si>
  <si>
    <t>Aki</t>
  </si>
  <si>
    <t>MASUI</t>
  </si>
  <si>
    <t>Chie</t>
  </si>
  <si>
    <t>Akiho</t>
  </si>
  <si>
    <t>Nami</t>
  </si>
  <si>
    <t>UETA</t>
  </si>
  <si>
    <t>ICHIHARA</t>
  </si>
  <si>
    <t>Kotono</t>
  </si>
  <si>
    <t>UOMI</t>
  </si>
  <si>
    <t>Anna</t>
  </si>
  <si>
    <t>Ayaka</t>
  </si>
  <si>
    <t>KOTAKE</t>
  </si>
  <si>
    <t>Anji</t>
  </si>
  <si>
    <t>SUEISHI</t>
  </si>
  <si>
    <t>Airi</t>
  </si>
  <si>
    <t>SOGAME</t>
  </si>
  <si>
    <t>Marika</t>
  </si>
  <si>
    <t>NIIYAMA</t>
  </si>
  <si>
    <t>NOSHI</t>
  </si>
  <si>
    <t>NOMA</t>
  </si>
  <si>
    <t>Kaede</t>
  </si>
  <si>
    <t>Mayuko</t>
  </si>
  <si>
    <t>Haruna</t>
  </si>
  <si>
    <t>HIROMOTO</t>
  </si>
  <si>
    <t>Mihoshi</t>
  </si>
  <si>
    <t>Kahiro</t>
  </si>
  <si>
    <t>Miwa</t>
  </si>
  <si>
    <t>MIGITA</t>
  </si>
  <si>
    <t>Yuna</t>
  </si>
  <si>
    <t>Kanami</t>
  </si>
  <si>
    <t>Kyoka</t>
  </si>
  <si>
    <t>Ayu</t>
  </si>
  <si>
    <t>KANDA</t>
  </si>
  <si>
    <t>KOHIGASHI</t>
  </si>
  <si>
    <t>SHIRATA</t>
  </si>
  <si>
    <t>Erina</t>
  </si>
  <si>
    <t>TATSUKAWA</t>
  </si>
  <si>
    <t>Ririka</t>
  </si>
  <si>
    <t>Asuka</t>
  </si>
  <si>
    <t>MICHISHITA</t>
  </si>
  <si>
    <t>MIMURA</t>
  </si>
  <si>
    <t>Mebae</t>
  </si>
  <si>
    <t>WATAGAWA</t>
  </si>
  <si>
    <t>Yorika</t>
  </si>
  <si>
    <t>Arisa</t>
  </si>
  <si>
    <t>YOSHIKI</t>
  </si>
  <si>
    <t>Hitomi</t>
  </si>
  <si>
    <t>Izu</t>
  </si>
  <si>
    <t>KISHINO</t>
  </si>
  <si>
    <t>Miu</t>
  </si>
  <si>
    <t>SUEOKA</t>
  </si>
  <si>
    <t>Ayana</t>
  </si>
  <si>
    <t>TAUE</t>
  </si>
  <si>
    <t>Yumi</t>
  </si>
  <si>
    <t>Misaki</t>
  </si>
  <si>
    <t>Fumina</t>
  </si>
  <si>
    <t>TORIYAMA</t>
  </si>
  <si>
    <t>NAKATSUKA</t>
  </si>
  <si>
    <t>Moe</t>
  </si>
  <si>
    <t>NAGAHAMA</t>
  </si>
  <si>
    <t>Nonoka</t>
  </si>
  <si>
    <t>HATTA</t>
  </si>
  <si>
    <t>Sarika</t>
  </si>
  <si>
    <t>HATOUCHI</t>
  </si>
  <si>
    <t>Maho</t>
  </si>
  <si>
    <t>FUCHIGAMI</t>
  </si>
  <si>
    <t>Chiaki</t>
  </si>
  <si>
    <t>FUNADA</t>
  </si>
  <si>
    <t>MATSUNO</t>
  </si>
  <si>
    <t>IINO</t>
  </si>
  <si>
    <t>DAITO</t>
  </si>
  <si>
    <t>Riho</t>
  </si>
  <si>
    <t>KAMIMURA</t>
  </si>
  <si>
    <t>TOYODA</t>
  </si>
  <si>
    <t>Kurumi</t>
  </si>
  <si>
    <t>Chinatu</t>
  </si>
  <si>
    <t>Rina</t>
  </si>
  <si>
    <t>Kazuha</t>
  </si>
  <si>
    <t>Rinka</t>
  </si>
  <si>
    <t>EGAWA</t>
  </si>
  <si>
    <t>Karen</t>
  </si>
  <si>
    <t>Honoka</t>
  </si>
  <si>
    <t>Mami</t>
  </si>
  <si>
    <t>Momoka</t>
  </si>
  <si>
    <t>NONOSE</t>
  </si>
  <si>
    <t>Tomoyo</t>
  </si>
  <si>
    <t>HARIMA</t>
  </si>
  <si>
    <t>MUKADE</t>
  </si>
  <si>
    <t>URASHIMA</t>
  </si>
  <si>
    <t>Miyu</t>
  </si>
  <si>
    <t>Ririna</t>
  </si>
  <si>
    <t>Miku</t>
  </si>
  <si>
    <t>Masayo</t>
  </si>
  <si>
    <t>KAWASHITA</t>
  </si>
  <si>
    <t>KURIYA</t>
  </si>
  <si>
    <t>Nana</t>
  </si>
  <si>
    <t>SUGAWA</t>
  </si>
  <si>
    <t>Miduki</t>
  </si>
  <si>
    <t>TSUBOUCHI</t>
  </si>
  <si>
    <t>HARUMOTO</t>
  </si>
  <si>
    <t>Anri</t>
  </si>
  <si>
    <t>HIROOKA</t>
  </si>
  <si>
    <t>Saya</t>
  </si>
  <si>
    <t>Tamaki</t>
  </si>
  <si>
    <t>YOKOTA</t>
  </si>
  <si>
    <t>UMEZAKI</t>
  </si>
  <si>
    <t>Yukine</t>
  </si>
  <si>
    <t>Aika</t>
  </si>
  <si>
    <t>Chikako</t>
  </si>
  <si>
    <t>Moeno</t>
  </si>
  <si>
    <t>Mina</t>
  </si>
  <si>
    <t>SHISHIDO</t>
  </si>
  <si>
    <t>TAKEMAE</t>
  </si>
  <si>
    <t>Nari</t>
  </si>
  <si>
    <t>TOKIDA</t>
  </si>
  <si>
    <t>Eri</t>
  </si>
  <si>
    <t>Miona</t>
  </si>
  <si>
    <t>Akane</t>
  </si>
  <si>
    <t>HAKAMADA</t>
  </si>
  <si>
    <t>Mikoto</t>
  </si>
  <si>
    <t>Marino</t>
  </si>
  <si>
    <t>HOSOKAWA</t>
  </si>
  <si>
    <t>MIKUBO</t>
  </si>
  <si>
    <t>Yumika</t>
  </si>
  <si>
    <t>Naho</t>
  </si>
  <si>
    <t>ISHITANI</t>
  </si>
  <si>
    <t>Azumi</t>
  </si>
  <si>
    <t>UEMOTO</t>
  </si>
  <si>
    <t>Kotomi</t>
  </si>
  <si>
    <t>ENJOJI</t>
  </si>
  <si>
    <t>OYAMA</t>
  </si>
  <si>
    <t>Mutsuko</t>
  </si>
  <si>
    <t>OKAHASHI</t>
  </si>
  <si>
    <t>KURAMOTO</t>
  </si>
  <si>
    <t>Michi</t>
  </si>
  <si>
    <t>KODUKI</t>
  </si>
  <si>
    <t>Ami</t>
  </si>
  <si>
    <t>Rena</t>
  </si>
  <si>
    <t>Tomoka</t>
  </si>
  <si>
    <t>Koyume</t>
  </si>
  <si>
    <t>SUGIMURA</t>
  </si>
  <si>
    <t>Mio</t>
  </si>
  <si>
    <t>Mao</t>
  </si>
  <si>
    <t>Sari</t>
  </si>
  <si>
    <t>TSUCHIYAMA</t>
  </si>
  <si>
    <t>Hina</t>
  </si>
  <si>
    <t>NAGAI</t>
  </si>
  <si>
    <t>HIROSHITA</t>
  </si>
  <si>
    <t>Yuri</t>
  </si>
  <si>
    <t>Momona</t>
  </si>
  <si>
    <t>FUKUBAYASHI</t>
  </si>
  <si>
    <t>FUJINO</t>
  </si>
  <si>
    <t>YATA</t>
  </si>
  <si>
    <t>Suzuno</t>
  </si>
  <si>
    <t>YASUZATO</t>
  </si>
  <si>
    <t>KAWAHARADA</t>
  </si>
  <si>
    <t>SHIMONO</t>
  </si>
  <si>
    <t>KITAZAWA</t>
  </si>
  <si>
    <t>Chisa</t>
  </si>
  <si>
    <t>SAKAIDANI</t>
  </si>
  <si>
    <t>Yuina</t>
  </si>
  <si>
    <t>Kanoko</t>
  </si>
  <si>
    <t>KISHIGUCHI</t>
  </si>
  <si>
    <t>Terumi</t>
  </si>
  <si>
    <t>KASHIBA</t>
  </si>
  <si>
    <t>Arina</t>
  </si>
  <si>
    <t>MASHINO</t>
  </si>
  <si>
    <t>Kanako</t>
  </si>
  <si>
    <t>Ayako</t>
  </si>
  <si>
    <t>SHIMOHATA</t>
  </si>
  <si>
    <t>Fumino</t>
  </si>
  <si>
    <t>Kasumi</t>
  </si>
  <si>
    <t>Eriko</t>
  </si>
  <si>
    <t>KITAKAZE</t>
  </si>
  <si>
    <t>SAGAYAMA</t>
  </si>
  <si>
    <t>Risa</t>
  </si>
  <si>
    <t>Risako</t>
  </si>
  <si>
    <t>Minori</t>
  </si>
  <si>
    <t>TACHI</t>
  </si>
  <si>
    <t>Momoko</t>
  </si>
  <si>
    <t>Kae</t>
  </si>
  <si>
    <t>Mikako</t>
  </si>
  <si>
    <t>Mireina</t>
  </si>
  <si>
    <t>Kotone</t>
  </si>
  <si>
    <t>Mana</t>
  </si>
  <si>
    <t>Chiyo</t>
  </si>
  <si>
    <t>UESAKA</t>
  </si>
  <si>
    <t>Hiroko</t>
  </si>
  <si>
    <t>TOKIWA</t>
  </si>
  <si>
    <t>HIZUME</t>
  </si>
  <si>
    <t>ASAKA</t>
  </si>
  <si>
    <t>Yuzuki</t>
  </si>
  <si>
    <t>IMURA</t>
  </si>
  <si>
    <t>Nene</t>
  </si>
  <si>
    <t>KOSHI</t>
  </si>
  <si>
    <t>Neiro</t>
  </si>
  <si>
    <t>TAKIZAWA</t>
  </si>
  <si>
    <t>OKABAYASHI</t>
  </si>
  <si>
    <t>Tsugumi</t>
  </si>
  <si>
    <t>Wakana</t>
  </si>
  <si>
    <t>Sachie</t>
  </si>
  <si>
    <t>UMEZU</t>
  </si>
  <si>
    <t>NUKII</t>
  </si>
  <si>
    <t>HIRAFUKU</t>
  </si>
  <si>
    <t>Saori</t>
  </si>
  <si>
    <t>Hinata</t>
  </si>
  <si>
    <t>SHISHIDA</t>
  </si>
  <si>
    <t>Asaki</t>
  </si>
  <si>
    <t>Yumeho</t>
  </si>
  <si>
    <t>HAMANAKA</t>
  </si>
  <si>
    <t>Yurina</t>
  </si>
  <si>
    <t>FURUHASI</t>
  </si>
  <si>
    <t>YOSHITANI</t>
  </si>
  <si>
    <t>HYASHI</t>
  </si>
  <si>
    <t>Sakiho</t>
  </si>
  <si>
    <t>Akina</t>
  </si>
  <si>
    <t>Yoshino</t>
  </si>
  <si>
    <t>Saho</t>
  </si>
  <si>
    <t>TAKAKURA</t>
  </si>
  <si>
    <t>Mion</t>
  </si>
  <si>
    <t>TASE</t>
  </si>
  <si>
    <t>Hanae</t>
  </si>
  <si>
    <t>KOKAZI</t>
  </si>
  <si>
    <t>INOSAKA</t>
  </si>
  <si>
    <t>Sachika</t>
  </si>
  <si>
    <t>KOEZUKA</t>
  </si>
  <si>
    <t>Sayuri</t>
  </si>
  <si>
    <t>MIZUTA</t>
  </si>
  <si>
    <t>MIZOUCHI</t>
  </si>
  <si>
    <t>Mikiko</t>
  </si>
  <si>
    <t>MISAKA</t>
  </si>
  <si>
    <t>TSUNODA</t>
  </si>
  <si>
    <t>Nanaka</t>
  </si>
  <si>
    <t>Konomi</t>
  </si>
  <si>
    <t>IGAWA</t>
  </si>
  <si>
    <t>SHIBUTANI</t>
  </si>
  <si>
    <t>YUNOUE</t>
  </si>
  <si>
    <t>INAMURA</t>
  </si>
  <si>
    <t>OURA</t>
  </si>
  <si>
    <t>Suzuho</t>
  </si>
  <si>
    <t>Emika</t>
  </si>
  <si>
    <t>KAWACHI</t>
  </si>
  <si>
    <t>Yuika</t>
  </si>
  <si>
    <t>Miroku</t>
  </si>
  <si>
    <t>KORESAWA</t>
  </si>
  <si>
    <t>Renna</t>
  </si>
  <si>
    <t>YABASHI</t>
  </si>
  <si>
    <t>Megumi</t>
  </si>
  <si>
    <t>OKIMURA</t>
  </si>
  <si>
    <t>Mika</t>
  </si>
  <si>
    <t>Mariko</t>
  </si>
  <si>
    <t>KOEDA</t>
  </si>
  <si>
    <t>Mimori</t>
  </si>
  <si>
    <t>Yumeno</t>
  </si>
  <si>
    <t>AOMATSU</t>
  </si>
  <si>
    <t>Kanae</t>
  </si>
  <si>
    <t>Urara</t>
  </si>
  <si>
    <t>SHIBAMOTO</t>
  </si>
  <si>
    <t>Suzuka</t>
  </si>
  <si>
    <t>Kiyoko</t>
  </si>
  <si>
    <t>KYUUKI</t>
  </si>
  <si>
    <t>Yuuna</t>
  </si>
  <si>
    <t>Aimi</t>
  </si>
  <si>
    <t>Moeka</t>
  </si>
  <si>
    <t>Misako</t>
  </si>
  <si>
    <t>SUENAGA</t>
  </si>
  <si>
    <t>MUKAI</t>
  </si>
  <si>
    <t>Ema</t>
  </si>
  <si>
    <t>Ayano</t>
  </si>
  <si>
    <t>TAKAOKA</t>
  </si>
  <si>
    <t>Manaka</t>
  </si>
  <si>
    <t>HANAFUSA</t>
  </si>
  <si>
    <t>Natsuko</t>
  </si>
  <si>
    <t>UESHIMA</t>
  </si>
  <si>
    <t>HIROKAWA</t>
  </si>
  <si>
    <t>GENDAI</t>
  </si>
  <si>
    <t>Miyabi</t>
  </si>
  <si>
    <t>OMOKAWA</t>
  </si>
  <si>
    <t>SHIRO</t>
  </si>
  <si>
    <t>Hogaraka</t>
  </si>
  <si>
    <t>SUGITANI</t>
  </si>
  <si>
    <t>Kikyo</t>
  </si>
  <si>
    <t>HIYOSHI</t>
  </si>
  <si>
    <t>Reina</t>
  </si>
  <si>
    <t>HOSHINO</t>
  </si>
  <si>
    <t>TAKAMOTO</t>
  </si>
  <si>
    <t>Madoka</t>
  </si>
  <si>
    <t>TONBE</t>
  </si>
  <si>
    <t>Haduki</t>
  </si>
  <si>
    <t>HIRASAWA</t>
  </si>
  <si>
    <t>MURAI</t>
  </si>
  <si>
    <t>AKAHORI</t>
  </si>
  <si>
    <t>Norimi</t>
  </si>
  <si>
    <t>UEHARA</t>
  </si>
  <si>
    <t>Chiaya</t>
  </si>
  <si>
    <t>URATANI</t>
  </si>
  <si>
    <t>OKAYAMA</t>
  </si>
  <si>
    <t>TSUTSUMI</t>
  </si>
  <si>
    <t>Tomomi</t>
  </si>
  <si>
    <t>NAGANUMA</t>
  </si>
  <si>
    <t>IRIE</t>
  </si>
  <si>
    <t>Mihayu</t>
  </si>
  <si>
    <t>HIBI</t>
  </si>
  <si>
    <t>Aduki</t>
  </si>
  <si>
    <t>Ryoko</t>
  </si>
  <si>
    <t>TERASHIMA</t>
  </si>
  <si>
    <t>Ichiko</t>
  </si>
  <si>
    <t>HAYAMI</t>
  </si>
  <si>
    <t>Saaya</t>
  </si>
  <si>
    <t>Sayumi</t>
  </si>
  <si>
    <t>Mako</t>
  </si>
  <si>
    <t>Naruha</t>
  </si>
  <si>
    <t>WAKIZAKA</t>
  </si>
  <si>
    <t>Shino</t>
  </si>
  <si>
    <t>SAKAKIBARA</t>
  </si>
  <si>
    <t>Shikako</t>
  </si>
  <si>
    <t>NAKAJI</t>
  </si>
  <si>
    <t>Natsuho</t>
  </si>
  <si>
    <t>KAWAGISHI</t>
  </si>
  <si>
    <t>SAKAE</t>
  </si>
  <si>
    <t>SHIOMI</t>
  </si>
  <si>
    <t>Neneka</t>
  </si>
  <si>
    <t>Fumie</t>
  </si>
  <si>
    <t>Marin</t>
  </si>
  <si>
    <t>YANAGAWA</t>
  </si>
  <si>
    <t>Sakiko</t>
  </si>
  <si>
    <t>SAKAJIRI</t>
  </si>
  <si>
    <t>Hikari</t>
  </si>
  <si>
    <t>MATAMURA</t>
  </si>
  <si>
    <t>MISAKI</t>
  </si>
  <si>
    <t>YOSHIZONO</t>
  </si>
  <si>
    <t>Koharu</t>
  </si>
  <si>
    <t>TOKUNAGA</t>
  </si>
  <si>
    <t>Yae</t>
  </si>
  <si>
    <t>FUKUHARA</t>
  </si>
  <si>
    <t>Kina</t>
  </si>
  <si>
    <t>TAKAYASU</t>
  </si>
  <si>
    <t>HIDA</t>
  </si>
  <si>
    <t>SAWAYAMA</t>
  </si>
  <si>
    <t>Kayo</t>
  </si>
  <si>
    <t>Chisato</t>
  </si>
  <si>
    <t>OSHIRO</t>
  </si>
  <si>
    <t>NAGAYAMA</t>
  </si>
  <si>
    <t>Hidemi</t>
  </si>
  <si>
    <t>Sumika</t>
  </si>
  <si>
    <t>Yumeka</t>
  </si>
  <si>
    <t>SHIMURA</t>
  </si>
  <si>
    <t>Ringo</t>
  </si>
  <si>
    <t>MIYANAGA</t>
  </si>
  <si>
    <t>SHIROTANI</t>
  </si>
  <si>
    <t>Sakurako</t>
  </si>
  <si>
    <t>INADA</t>
  </si>
  <si>
    <t>Ayami</t>
  </si>
  <si>
    <t>Suzuna</t>
  </si>
  <si>
    <t>Hanami</t>
  </si>
  <si>
    <t>MIYACHI</t>
  </si>
  <si>
    <t>Fuyuka</t>
  </si>
  <si>
    <t>KAMINASHI</t>
  </si>
  <si>
    <t>IWANAGA</t>
  </si>
  <si>
    <t>UESUGI</t>
  </si>
  <si>
    <t>SAWARAGI</t>
  </si>
  <si>
    <t>HARUKI</t>
  </si>
  <si>
    <t>FUJIMORI</t>
  </si>
  <si>
    <t>HIRABAYASHI</t>
  </si>
  <si>
    <t>YANAGIYA</t>
  </si>
  <si>
    <t>YOKOHATA</t>
  </si>
  <si>
    <t>Asami</t>
  </si>
  <si>
    <t>Ruka</t>
  </si>
  <si>
    <t>TAMAMURA</t>
  </si>
  <si>
    <t>FUCHIDA</t>
  </si>
  <si>
    <t>TATEISHI</t>
  </si>
  <si>
    <t>KAGURASHO</t>
  </si>
  <si>
    <t>Shizuru</t>
  </si>
  <si>
    <t>KANEYASU</t>
  </si>
  <si>
    <t>Keina</t>
  </si>
  <si>
    <t>KONO</t>
  </si>
  <si>
    <t>Yue</t>
  </si>
  <si>
    <t>KUMAZAWA</t>
  </si>
  <si>
    <t>TSUJINAKA</t>
  </si>
  <si>
    <t>Rinno</t>
  </si>
  <si>
    <t>MISUMI</t>
  </si>
  <si>
    <t>Satsuki</t>
  </si>
  <si>
    <t>Mizuho</t>
  </si>
  <si>
    <t>SATOU</t>
  </si>
  <si>
    <t>Miyuu</t>
  </si>
  <si>
    <t>TERAKAWA</t>
  </si>
  <si>
    <t>WATANO</t>
  </si>
  <si>
    <t>INUMA</t>
  </si>
  <si>
    <t>Yuriko</t>
  </si>
  <si>
    <t>TAKANO</t>
  </si>
  <si>
    <t>Hazuki</t>
  </si>
  <si>
    <t>Kumiko</t>
  </si>
  <si>
    <t>YUGAKI</t>
  </si>
  <si>
    <t>Nanasa</t>
  </si>
  <si>
    <t>OKUGAWA</t>
  </si>
  <si>
    <t>Aira</t>
  </si>
  <si>
    <t>NAGAMIYA</t>
  </si>
  <si>
    <t>Oto</t>
  </si>
  <si>
    <t>SASAOKA</t>
  </si>
  <si>
    <t>Kazami</t>
  </si>
  <si>
    <t>TAGAMI</t>
  </si>
  <si>
    <t>SAWAI</t>
  </si>
  <si>
    <t>Izumi</t>
  </si>
  <si>
    <t>TABATA</t>
  </si>
  <si>
    <t>Amo</t>
  </si>
  <si>
    <t>OJIMA</t>
  </si>
  <si>
    <t>Takako</t>
  </si>
  <si>
    <t>NAMERA</t>
  </si>
  <si>
    <t>Hanaka</t>
  </si>
  <si>
    <t>SHION</t>
  </si>
  <si>
    <t>ISONO</t>
  </si>
  <si>
    <t>YANAGITANI</t>
  </si>
  <si>
    <t>KASHIHARA</t>
  </si>
  <si>
    <t>OKITANI</t>
  </si>
  <si>
    <t>GOMI</t>
  </si>
  <si>
    <t>Naoko</t>
  </si>
  <si>
    <t>KOIDA</t>
  </si>
  <si>
    <t>KAMESAWA</t>
  </si>
  <si>
    <t>KOZAI</t>
  </si>
  <si>
    <t>China</t>
  </si>
  <si>
    <t>Sayana</t>
  </si>
  <si>
    <t>TAKASHIMA</t>
  </si>
  <si>
    <t>TAKASE</t>
  </si>
  <si>
    <t>Manami</t>
  </si>
  <si>
    <t>MASHIMO</t>
  </si>
  <si>
    <t>Misato</t>
  </si>
  <si>
    <t>TERADA</t>
  </si>
  <si>
    <t>TSUJII</t>
  </si>
  <si>
    <t>Nae</t>
  </si>
  <si>
    <t>MIYADE</t>
  </si>
  <si>
    <t>Mayo</t>
  </si>
  <si>
    <t>Miyuka</t>
  </si>
  <si>
    <t>SHIMASAKI</t>
  </si>
  <si>
    <t>YAMATO</t>
  </si>
  <si>
    <t>Shiina</t>
  </si>
  <si>
    <t>SHIBUTA</t>
  </si>
  <si>
    <t>Misuzu</t>
  </si>
  <si>
    <t>Erika</t>
  </si>
  <si>
    <t>YOSHIMI</t>
  </si>
  <si>
    <t>OKI</t>
  </si>
  <si>
    <t>Miyako</t>
  </si>
  <si>
    <t>TOBASE</t>
  </si>
  <si>
    <t>KURITA</t>
  </si>
  <si>
    <t>Fuko</t>
  </si>
  <si>
    <t>Sako</t>
  </si>
  <si>
    <t>AOYAGI</t>
  </si>
  <si>
    <t>MIZUTANI</t>
  </si>
  <si>
    <t>Chian</t>
  </si>
  <si>
    <t>Mimi</t>
  </si>
  <si>
    <t>NOSHITA</t>
  </si>
  <si>
    <t>HIGASHIDA</t>
  </si>
  <si>
    <t>ETSUKI</t>
  </si>
  <si>
    <t>Hanon</t>
  </si>
  <si>
    <t>MINAMIMOTO</t>
  </si>
  <si>
    <t>Rana</t>
  </si>
  <si>
    <t>SAKITA</t>
  </si>
  <si>
    <t>TAKASHIBA</t>
  </si>
  <si>
    <t>TSUCHIMOTO</t>
  </si>
  <si>
    <t>INOMATA</t>
  </si>
  <si>
    <t>Rikako</t>
  </si>
  <si>
    <t>Sawa</t>
  </si>
  <si>
    <t>YAMAZOE</t>
  </si>
  <si>
    <t>Nano</t>
  </si>
  <si>
    <t>MURABAYASI</t>
  </si>
  <si>
    <t>NANDA</t>
  </si>
  <si>
    <t>HAJI</t>
  </si>
  <si>
    <t>Chisaki</t>
  </si>
  <si>
    <t>SAGAWA</t>
  </si>
  <si>
    <t>SHINBO</t>
  </si>
  <si>
    <t>Nanka</t>
  </si>
  <si>
    <t>SUMIYA</t>
  </si>
  <si>
    <t>MASUTANI</t>
  </si>
  <si>
    <t>MIIKE</t>
  </si>
  <si>
    <t>YAMASAKI</t>
  </si>
  <si>
    <t>OCHIAI</t>
  </si>
  <si>
    <t>NOJIRI</t>
  </si>
  <si>
    <t>NOBUYASU</t>
  </si>
  <si>
    <t>Yoshika</t>
  </si>
  <si>
    <t>OKANO</t>
  </si>
  <si>
    <t xml:space="preserve">KIMURA </t>
  </si>
  <si>
    <t>Sawako</t>
  </si>
  <si>
    <t>Momo</t>
  </si>
  <si>
    <t>KAMIZONO</t>
  </si>
  <si>
    <t>Meiko</t>
  </si>
  <si>
    <t>Manae</t>
  </si>
  <si>
    <t>HATADA</t>
  </si>
  <si>
    <t>Sera</t>
  </si>
  <si>
    <t>KITORA</t>
  </si>
  <si>
    <t>MANTANI</t>
  </si>
  <si>
    <t>Roki</t>
  </si>
  <si>
    <t>Mirea</t>
  </si>
  <si>
    <t>SOMEKAWA</t>
  </si>
  <si>
    <t>SHIMO</t>
  </si>
  <si>
    <t>TOKINAGA</t>
  </si>
  <si>
    <t>KOMEDA</t>
  </si>
  <si>
    <t>Seika</t>
  </si>
  <si>
    <t>NISHIMATSU</t>
  </si>
  <si>
    <t>MINOURA</t>
  </si>
  <si>
    <t>Rumi</t>
  </si>
  <si>
    <t>NISHIDE</t>
  </si>
  <si>
    <t>Yuzu</t>
  </si>
  <si>
    <t>HOSOE</t>
  </si>
  <si>
    <t>KAINUMA</t>
  </si>
  <si>
    <t>SHIRAHASE</t>
  </si>
  <si>
    <t>MORISAKI</t>
  </si>
  <si>
    <t>INAGAKI</t>
  </si>
  <si>
    <t>SOGA</t>
  </si>
  <si>
    <t>Michie</t>
  </si>
  <si>
    <t>Shieri</t>
  </si>
  <si>
    <t>Maasa</t>
  </si>
  <si>
    <t>OBAYASHI</t>
  </si>
  <si>
    <t>HIRAHARA</t>
  </si>
  <si>
    <t>Nanako</t>
  </si>
  <si>
    <t>HORII</t>
  </si>
  <si>
    <t>KANATA</t>
  </si>
  <si>
    <t>Reiko</t>
  </si>
  <si>
    <t>Fumi</t>
  </si>
  <si>
    <t>ARISHIMA</t>
  </si>
  <si>
    <t>NASU</t>
  </si>
  <si>
    <t>Miyuki</t>
  </si>
  <si>
    <t>AWAYA</t>
  </si>
  <si>
    <t>UDAGAWA</t>
  </si>
  <si>
    <t>Ayuka</t>
  </si>
  <si>
    <t>UCHIIDA</t>
  </si>
  <si>
    <t>Ruujuyu</t>
  </si>
  <si>
    <t>SEKINISHI</t>
  </si>
  <si>
    <t>NISHIMAE</t>
  </si>
  <si>
    <t>FUKUOKA</t>
  </si>
  <si>
    <t>NINOMIYA</t>
  </si>
  <si>
    <t>Kokoro</t>
  </si>
  <si>
    <t>NAKASAKI</t>
  </si>
  <si>
    <t>Yuuka</t>
  </si>
  <si>
    <t>Suduka</t>
  </si>
  <si>
    <t>KOIWA</t>
  </si>
  <si>
    <t>SEGAI</t>
  </si>
  <si>
    <t>NEZU</t>
  </si>
  <si>
    <t>FUJIYAMA</t>
  </si>
  <si>
    <t>AKIMOTO</t>
  </si>
  <si>
    <t>SHINMURA</t>
  </si>
  <si>
    <t>TAKASU</t>
  </si>
  <si>
    <t>Emiri</t>
  </si>
  <si>
    <t>AMAKO</t>
  </si>
  <si>
    <t>SAEGUSA</t>
  </si>
  <si>
    <t>MATSUMINE</t>
  </si>
  <si>
    <t>Sakiyo</t>
  </si>
  <si>
    <t>MASAOKA</t>
  </si>
  <si>
    <t>OTSUKI</t>
  </si>
  <si>
    <t>Masako</t>
  </si>
  <si>
    <t>ERYU</t>
  </si>
  <si>
    <t>KAKIZAKI</t>
  </si>
  <si>
    <t>AKISE</t>
  </si>
  <si>
    <t>Yukiko</t>
  </si>
  <si>
    <t>KURITANI</t>
  </si>
  <si>
    <t>Runa</t>
  </si>
  <si>
    <t>RAI</t>
  </si>
  <si>
    <t>MATSUNASHI</t>
  </si>
  <si>
    <t>NISHISHIBA</t>
  </si>
  <si>
    <t>YASUMURA</t>
  </si>
  <si>
    <t>AKITA</t>
  </si>
  <si>
    <t>OKUDE</t>
  </si>
  <si>
    <t>Miori</t>
  </si>
  <si>
    <t>HOKONOHARA</t>
  </si>
  <si>
    <t>IMAMURA</t>
  </si>
  <si>
    <t>Mikiho</t>
  </si>
  <si>
    <t>Nanayo</t>
  </si>
  <si>
    <t>TAKATANI</t>
  </si>
  <si>
    <t>Aina</t>
  </si>
  <si>
    <t>TANIGAWA</t>
  </si>
  <si>
    <t>KAWAMATA</t>
  </si>
  <si>
    <t>Chihayu</t>
  </si>
  <si>
    <t>Shihoka</t>
  </si>
  <si>
    <t>MUROFUSHI</t>
  </si>
  <si>
    <t>NOZAKI</t>
  </si>
  <si>
    <t>MORIYASU</t>
  </si>
  <si>
    <t>Momoyo</t>
  </si>
  <si>
    <t>KANAYAMA</t>
  </si>
  <si>
    <t>ｱﾙﾌｧﾍﾞｯﾄ姓</t>
    <rPh sb="8" eb="9">
      <t>セイ</t>
    </rPh>
    <phoneticPr fontId="3"/>
  </si>
  <si>
    <t>ｱﾙﾌｧﾍﾞｯﾄ名</t>
    <rPh sb="8" eb="9">
      <t>メイ</t>
    </rPh>
    <phoneticPr fontId="3"/>
  </si>
  <si>
    <t>京都ＮＤ女子大</t>
  </si>
  <si>
    <t>立命館大（男）</t>
    <rPh sb="5" eb="6">
      <t>オトコ</t>
    </rPh>
    <phoneticPr fontId="3"/>
  </si>
  <si>
    <t>立命館大（女）</t>
    <rPh sb="5" eb="6">
      <t>オンナ</t>
    </rPh>
    <phoneticPr fontId="3"/>
  </si>
  <si>
    <t>100000001</t>
  </si>
  <si>
    <t>100000002</t>
  </si>
  <si>
    <t>ﾀｼﾞﾏ ｺｳｽｹ</t>
  </si>
  <si>
    <t>ﾌｼﾞﾊﾗ ｱｷﾄ</t>
  </si>
  <si>
    <t>吉田　龍誠</t>
  </si>
  <si>
    <t>ﾖｼﾀﾞ ﾘｭｳｾｲ</t>
  </si>
  <si>
    <t>平塚　健太郎</t>
  </si>
  <si>
    <t>ﾋﾗﾂｶ ｹﾝﾀﾛｳ</t>
  </si>
  <si>
    <t>安東　竜平</t>
  </si>
  <si>
    <t>ｱﾝﾄﾞｳ ﾘｭｳﾍｲ</t>
  </si>
  <si>
    <t>藤田　匠海</t>
  </si>
  <si>
    <t>ﾌｼﾞﾀ ﾀｸﾐ</t>
  </si>
  <si>
    <t>小島　勇人</t>
  </si>
  <si>
    <t>ｺｼﾞﾏ ﾕｳﾄ</t>
  </si>
  <si>
    <t>山田　真生</t>
  </si>
  <si>
    <t>ﾔﾏﾀﾞ ﾏｷ</t>
  </si>
  <si>
    <t>松山　旭良</t>
  </si>
  <si>
    <t>ﾏﾂﾔﾏ ｱｷﾗ</t>
  </si>
  <si>
    <t>松嶋　陸</t>
  </si>
  <si>
    <t>ﾏﾂｼﾏ ﾘｸ</t>
  </si>
  <si>
    <t>多和田　旭</t>
  </si>
  <si>
    <t>ﾀﾜﾀﾞ ｱｻﾋ</t>
  </si>
  <si>
    <t>野瀬　大輝</t>
  </si>
  <si>
    <t>ﾉｾ ﾀﾞｲｷ</t>
  </si>
  <si>
    <t>松川　直央</t>
  </si>
  <si>
    <t>ﾏﾂｶﾜ ﾅｵ</t>
  </si>
  <si>
    <t>五十川　剛史</t>
  </si>
  <si>
    <t>ｲｿｶﾞﾜ ﾂﾖｼ</t>
  </si>
  <si>
    <t>ｻﾅﾀﾞ ﾀｶﾋﾛ</t>
  </si>
  <si>
    <t>河野　公太朗</t>
  </si>
  <si>
    <t>酒井　雅也</t>
  </si>
  <si>
    <t>桒原　拓也</t>
  </si>
  <si>
    <t>ｸﾜﾊﾗ ﾀｸﾔ</t>
  </si>
  <si>
    <t>谷口　卓</t>
  </si>
  <si>
    <t>ﾀﾆｸﾞﾁ ｽｸﾞﾙ</t>
  </si>
  <si>
    <t>河野　航大</t>
  </si>
  <si>
    <t>ｶﾜﾉ ｺｳﾀﾞｲ</t>
  </si>
  <si>
    <t>舩津　一帆</t>
  </si>
  <si>
    <t>ﾌﾅﾂ ｶｽﾞﾎ</t>
  </si>
  <si>
    <t>竹内　洸哉</t>
  </si>
  <si>
    <t>ﾀｹｳﾁ ｺｳﾔ</t>
  </si>
  <si>
    <t>片山　卓也</t>
  </si>
  <si>
    <t>ｶﾀﾔﾏ ﾀｸﾔ</t>
  </si>
  <si>
    <t>伊藤　大知</t>
  </si>
  <si>
    <t>ｲﾄｳ ﾀﾞｲﾁ</t>
  </si>
  <si>
    <t>北岡　翔</t>
  </si>
  <si>
    <t>ｷﾀｵｶ ｼｮｳ</t>
  </si>
  <si>
    <t>松本　昂大</t>
  </si>
  <si>
    <t>ﾏﾂﾓﾄ ｺｳﾀ</t>
  </si>
  <si>
    <t>三宅　友哉</t>
  </si>
  <si>
    <t>ﾐﾔｹ ﾄﾓﾔ</t>
  </si>
  <si>
    <t>藤原　誉</t>
  </si>
  <si>
    <t>ﾌｼﾞﾜﾗ ﾎﾏﾚ</t>
  </si>
  <si>
    <t>小谷　捷人</t>
  </si>
  <si>
    <t>ｺﾀﾆ ﾊﾔﾄ</t>
  </si>
  <si>
    <t>上田　颯汰</t>
  </si>
  <si>
    <t>ｳｴﾀﾞ ｿｳﾀ</t>
  </si>
  <si>
    <t>三戸田　湧司</t>
  </si>
  <si>
    <t>ﾐﾄﾀﾞ ﾕｳｼ</t>
  </si>
  <si>
    <t>酒井　元気</t>
  </si>
  <si>
    <t>ｻｶｲ ｹﾞﾝｷ</t>
  </si>
  <si>
    <t>橋本　知樹</t>
  </si>
  <si>
    <t>ﾊｼﾓﾄ ﾄﾓｷ</t>
  </si>
  <si>
    <t>鶴本　大晴</t>
  </si>
  <si>
    <t>ﾂﾙﾓﾄ ﾀｲｾｲ</t>
  </si>
  <si>
    <t>松尾　侑介</t>
  </si>
  <si>
    <t>ﾏﾂｵ ﾕｳｽｹ</t>
  </si>
  <si>
    <t>今井　由伸</t>
  </si>
  <si>
    <t>ｲﾏｲ ﾖｼﾉﾌﾞ</t>
  </si>
  <si>
    <t>岩本　千登</t>
  </si>
  <si>
    <t>ｲﾜﾓﾄ ｾﾝﾄ</t>
  </si>
  <si>
    <t>田川　遼介</t>
  </si>
  <si>
    <t>ﾀｶﾞﾜ ﾘｮｳｽｹ</t>
  </si>
  <si>
    <t>志賀　雄一朗</t>
  </si>
  <si>
    <t>高木　陽広</t>
  </si>
  <si>
    <t>佐藤　豪太</t>
  </si>
  <si>
    <t>宮﨑　稜</t>
  </si>
  <si>
    <t>宮城　銀治</t>
  </si>
  <si>
    <t>MIYAGI</t>
  </si>
  <si>
    <t>Ginji</t>
  </si>
  <si>
    <t>SUGINOSHITA</t>
  </si>
  <si>
    <t>KUBOTA</t>
  </si>
  <si>
    <t>MIYASHITA</t>
  </si>
  <si>
    <t>MOTOI</t>
  </si>
  <si>
    <t>TERAOKA</t>
  </si>
  <si>
    <t>TAKISHIMA</t>
  </si>
  <si>
    <t>MATSUNAMI</t>
  </si>
  <si>
    <t>ﾐｳﾗ ﾏｻｷ</t>
  </si>
  <si>
    <t>SUMINAGA</t>
  </si>
  <si>
    <t>HUJII</t>
  </si>
  <si>
    <t>Jyumpei</t>
  </si>
  <si>
    <t>SUGANAMI</t>
  </si>
  <si>
    <t>Hiroshi</t>
  </si>
  <si>
    <t>Tamon</t>
  </si>
  <si>
    <t>KATAGIRI</t>
  </si>
  <si>
    <t>船阪　圭一</t>
  </si>
  <si>
    <t>HUNASAKA</t>
  </si>
  <si>
    <t>ﾔﾀﾞ ﾏｻｷ</t>
  </si>
  <si>
    <t>YADA</t>
  </si>
  <si>
    <t>TSUJIMURA</t>
  </si>
  <si>
    <t>Syupeita</t>
  </si>
  <si>
    <t>ﾏｶﾔﾏ ﾔｽﾏｻ</t>
  </si>
  <si>
    <t>Yasumasa</t>
  </si>
  <si>
    <t>MAKIYAMA</t>
  </si>
  <si>
    <t>HARAYOSHI</t>
  </si>
  <si>
    <t>MIYAUTI</t>
  </si>
  <si>
    <t>KUNITANI</t>
  </si>
  <si>
    <t>KOIZUMI</t>
  </si>
  <si>
    <t>ﾀｶｷ ﾖｳﾀ</t>
  </si>
  <si>
    <t>TAKAKI</t>
  </si>
  <si>
    <t>Yota</t>
  </si>
  <si>
    <t>URATA</t>
  </si>
  <si>
    <t>KAJIMOTO</t>
  </si>
  <si>
    <t>Kaichi</t>
  </si>
  <si>
    <t>Keijiro</t>
  </si>
  <si>
    <t>Masatake</t>
  </si>
  <si>
    <t>Ryoichi</t>
  </si>
  <si>
    <t>Rensho</t>
  </si>
  <si>
    <t>大月　勇典</t>
  </si>
  <si>
    <t>ｵｵﾂｷ ﾕｳｽｹ</t>
  </si>
  <si>
    <t>河村　真毅</t>
  </si>
  <si>
    <t>ｶﾜﾑﾗ ﾏｻｷ</t>
  </si>
  <si>
    <t>田口　竜也</t>
  </si>
  <si>
    <t>ﾀｸﾞﾁ ﾀﾂﾔ</t>
  </si>
  <si>
    <t>中川　諒</t>
  </si>
  <si>
    <t>ﾅｶｶﾞﾜ ﾘｮｳ</t>
  </si>
  <si>
    <t>濱野　笙大</t>
  </si>
  <si>
    <t>ﾊﾏﾉ ｼｮｳﾀﾞｲ</t>
  </si>
  <si>
    <t>HAMANO</t>
  </si>
  <si>
    <t>Shodai</t>
  </si>
  <si>
    <t>原吉　龍</t>
  </si>
  <si>
    <t>ﾊﾗﾖｼ ﾘｭｳ</t>
  </si>
  <si>
    <t>松﨑　智也</t>
  </si>
  <si>
    <t>ﾏﾂｻﾞｷ ﾄﾓﾔ</t>
  </si>
  <si>
    <t>MATSUZAKI</t>
  </si>
  <si>
    <t>片井　宏哉</t>
  </si>
  <si>
    <t>ｶﾀｲ ﾋﾛﾔ</t>
  </si>
  <si>
    <t>KATAI</t>
  </si>
  <si>
    <t>永本　洋佑</t>
  </si>
  <si>
    <t>ﾅｶﾞﾓﾄ ﾖｳｽｹ</t>
  </si>
  <si>
    <t>NAGAMOTO</t>
  </si>
  <si>
    <t>西尾　俊哉</t>
  </si>
  <si>
    <t>ﾆｼｵ ｼｭﾝﾔ</t>
  </si>
  <si>
    <t xml:space="preserve">NISHIO </t>
  </si>
  <si>
    <t>嘉無木　悟</t>
  </si>
  <si>
    <t>ｶﾑｷ ｻﾄﾙ</t>
  </si>
  <si>
    <t>KAMUKI</t>
  </si>
  <si>
    <t>時岡　宗生</t>
  </si>
  <si>
    <t>ﾄｷｵｶ ﾑﾈｵ</t>
  </si>
  <si>
    <t>TOKIOKA</t>
  </si>
  <si>
    <t>Muneo</t>
  </si>
  <si>
    <t>瓜生島　甫</t>
  </si>
  <si>
    <t>ｳﾘｭｳｼﾞﾏ ﾊｼﾞﾒ</t>
  </si>
  <si>
    <t>URYUJIMA</t>
  </si>
  <si>
    <t>大森　舜太郎</t>
  </si>
  <si>
    <t>ｵｵﾓﾘ ｼｭﾝﾀﾛｳ</t>
  </si>
  <si>
    <t>OMORI</t>
  </si>
  <si>
    <t>Shuntaro</t>
  </si>
  <si>
    <t>中安　琢登</t>
  </si>
  <si>
    <t>ﾅｶﾔｽ ﾀｸﾄ</t>
  </si>
  <si>
    <t>山口　大輔</t>
  </si>
  <si>
    <t>ﾔﾏｸﾞﾁ ﾀﾞｲｽｹ</t>
  </si>
  <si>
    <t>髙橋　祐満</t>
  </si>
  <si>
    <t>新谷　勇陽</t>
  </si>
  <si>
    <t>馬出　晟冶</t>
  </si>
  <si>
    <t>ｳﾏﾃﾞ ｾｲﾔ</t>
  </si>
  <si>
    <t>田原　晴斗</t>
  </si>
  <si>
    <t>ﾀﾊﾞﾙ ﾊﾙﾄ</t>
  </si>
  <si>
    <t>廣井　謙吾</t>
  </si>
  <si>
    <t>ﾋﾛｲ ｹﾝｺﾞ</t>
  </si>
  <si>
    <t>西山　遥斗</t>
  </si>
  <si>
    <t>ﾆｼﾔﾏ ﾊﾙﾄ</t>
  </si>
  <si>
    <t>髙木　恒</t>
  </si>
  <si>
    <t>ﾀｶｷﾞ ｺｳ</t>
  </si>
  <si>
    <t>高山　翔悟</t>
  </si>
  <si>
    <t>ﾀｶﾔﾏ ｼｮｳｺﾞ</t>
  </si>
  <si>
    <t>橋本　大輝</t>
  </si>
  <si>
    <t>ﾊｼﾓﾄ ﾀﾞｲｷ</t>
  </si>
  <si>
    <t>竹山　朝陽</t>
  </si>
  <si>
    <t>ﾀｹﾔﾏ ｱｻﾋ</t>
  </si>
  <si>
    <t>橋本　真宙</t>
  </si>
  <si>
    <t>ﾊｼﾓﾄ ﾏﾋﾛ</t>
  </si>
  <si>
    <t>中野　裕太</t>
  </si>
  <si>
    <t>ﾅｶﾉ ﾕｳﾀ</t>
  </si>
  <si>
    <t>片山　晶汰</t>
  </si>
  <si>
    <t>ｶﾀﾔﾏ ｼｮｳﾀ</t>
  </si>
  <si>
    <t>菊池　紀希</t>
  </si>
  <si>
    <t>ｷｸﾁ ｶｽﾞｷ</t>
  </si>
  <si>
    <t>小森　優佑</t>
  </si>
  <si>
    <t>ｺﾓﾘ ﾕｳｽｹ</t>
  </si>
  <si>
    <t>MATUMURA</t>
  </si>
  <si>
    <t>SIMOSAKA</t>
  </si>
  <si>
    <t>MOTIDA</t>
  </si>
  <si>
    <t>BEKKU</t>
  </si>
  <si>
    <t>MIYAKO</t>
  </si>
  <si>
    <t>HAYASI</t>
  </si>
  <si>
    <t>Saisei</t>
  </si>
  <si>
    <t>KURASIGE</t>
  </si>
  <si>
    <t>OSUMI</t>
  </si>
  <si>
    <t>Kakeru</t>
  </si>
  <si>
    <t>KAYAGAKI</t>
  </si>
  <si>
    <t>Nozomu</t>
  </si>
  <si>
    <t>KUMATA</t>
  </si>
  <si>
    <t>石竹　大祐</t>
  </si>
  <si>
    <t>ISITAKE</t>
  </si>
  <si>
    <t>Hidekazu</t>
  </si>
  <si>
    <t>Hideya</t>
  </si>
  <si>
    <t>TYOKUSI</t>
  </si>
  <si>
    <t>Jota</t>
  </si>
  <si>
    <t>山口　雄太郎</t>
  </si>
  <si>
    <t>ﾔﾏｸﾞﾁ ﾕｳﾀﾛｳ</t>
  </si>
  <si>
    <t>Ikoi</t>
  </si>
  <si>
    <t>AKASAKI</t>
  </si>
  <si>
    <t>TAKAMATU</t>
  </si>
  <si>
    <t>Jion</t>
  </si>
  <si>
    <t>SUMITANI</t>
  </si>
  <si>
    <t>KOMABASHIRI</t>
  </si>
  <si>
    <t>OKUUTI</t>
  </si>
  <si>
    <t>SHIGEOKA</t>
  </si>
  <si>
    <t>HANAKI</t>
  </si>
  <si>
    <t>Ryoutaro</t>
  </si>
  <si>
    <t>USHIROOKA</t>
  </si>
  <si>
    <t>松本　彗佑</t>
  </si>
  <si>
    <t>SUTO</t>
  </si>
  <si>
    <t>小林　旭登</t>
  </si>
  <si>
    <t>KAKU</t>
  </si>
  <si>
    <t>WARAYA</t>
  </si>
  <si>
    <t>Harata</t>
  </si>
  <si>
    <t>OIKAWA</t>
  </si>
  <si>
    <t>OBATA</t>
  </si>
  <si>
    <t>Junsiro</t>
  </si>
  <si>
    <t>Jiro</t>
  </si>
  <si>
    <t>Kiitiro</t>
  </si>
  <si>
    <t xml:space="preserve">INABA </t>
  </si>
  <si>
    <t>山村　恵斗</t>
  </si>
  <si>
    <t>ﾔﾏﾑﾗ ｹｲﾄ</t>
  </si>
  <si>
    <t>伊藤　大和</t>
  </si>
  <si>
    <t>ｲﾄｳ ﾔﾏﾄ</t>
  </si>
  <si>
    <t>草野　恒広</t>
  </si>
  <si>
    <t>ｸｻﾉ ﾂﾈﾋﾛ</t>
  </si>
  <si>
    <t xml:space="preserve">KUSANO </t>
  </si>
  <si>
    <t>Tunehiro</t>
  </si>
  <si>
    <t>大前　智哉</t>
  </si>
  <si>
    <t>ｵｵﾏｴ ﾄﾓﾔ</t>
  </si>
  <si>
    <t>安在　森祐</t>
  </si>
  <si>
    <t>中村　恭輔</t>
  </si>
  <si>
    <t>ﾅｶﾑﾗ ｷｮｳｽｹ</t>
  </si>
  <si>
    <t>西嶋　将也</t>
  </si>
  <si>
    <t>ﾆｼｼﾞﾏ ﾏｻﾔ</t>
  </si>
  <si>
    <t>松平　佑介</t>
  </si>
  <si>
    <t>ﾏﾂﾋﾗ ﾕｳｽｹ</t>
  </si>
  <si>
    <t>ﾅｶｶﾞﾜ ｶｽﾞﾋﾄ</t>
  </si>
  <si>
    <t>笹田　仁</t>
  </si>
  <si>
    <t>ｻｻﾀﾞ ｼﾞﾝ</t>
  </si>
  <si>
    <t>佐藤　育空</t>
  </si>
  <si>
    <t>ｻﾄｳ ﾅﾙﾀｶ</t>
  </si>
  <si>
    <t>宮内　浩志</t>
  </si>
  <si>
    <t>ﾐﾔｳﾁ ｺｳｼ</t>
  </si>
  <si>
    <t>南　侑馬</t>
  </si>
  <si>
    <t>ﾐﾅﾐ ﾕｳﾏ</t>
  </si>
  <si>
    <t>亀井　祐貴</t>
  </si>
  <si>
    <t>ｶﾒｲ ﾕｳｷ</t>
  </si>
  <si>
    <t>垣内　航汰</t>
  </si>
  <si>
    <t>ｶｷｳﾁ ｺｳﾀ</t>
  </si>
  <si>
    <t>鈴木　大</t>
  </si>
  <si>
    <t>ｽｽﾞｷ ﾏｻﾙ</t>
  </si>
  <si>
    <t>ﾄｳﾔﾏ ﾕｳｽｹ</t>
  </si>
  <si>
    <t>菊池　瞭太</t>
  </si>
  <si>
    <t>植松　雄輔</t>
  </si>
  <si>
    <t>ﾀﾐﾔ ﾘｭｳｷ</t>
  </si>
  <si>
    <t>ﾅﾒﾀﾞ ｼﾝﾔ</t>
  </si>
  <si>
    <t>ﾎﾘ ｺｳｶﾞ</t>
  </si>
  <si>
    <t>山形　光太郎</t>
  </si>
  <si>
    <t>ﾔﾏｶﾞﾀ ｺｳﾀﾛｳ</t>
  </si>
  <si>
    <t>渡辺　匠</t>
  </si>
  <si>
    <t>ﾜﾀﾅﾍﾞ ﾀｸﾐ</t>
  </si>
  <si>
    <t>津田　雄大</t>
  </si>
  <si>
    <t>ﾂﾀﾞ ﾕｳﾀﾞｲ</t>
  </si>
  <si>
    <t>平沼　龍斗</t>
  </si>
  <si>
    <t>ﾋﾗﾇﾏ ﾘｭｳﾄ</t>
  </si>
  <si>
    <t>福田　龍太</t>
  </si>
  <si>
    <t>ﾌｸﾀﾞ ﾘｭｳﾀ</t>
  </si>
  <si>
    <t>前川　翔</t>
  </si>
  <si>
    <t>ﾏｴｶﾜ ｼｮｳ</t>
  </si>
  <si>
    <t>槇田　悠希</t>
  </si>
  <si>
    <t>ﾏｷﾀ ﾕｳｷ</t>
  </si>
  <si>
    <t>𠮷田　健吾</t>
  </si>
  <si>
    <t>ﾖｼﾀﾞ ｹﾝｺﾞ</t>
  </si>
  <si>
    <t>吉田　康晟</t>
  </si>
  <si>
    <t>ﾖｼﾀﾞ ｺｳｾｲ</t>
  </si>
  <si>
    <t>瀧瀨　祥良</t>
  </si>
  <si>
    <t>五十嵐　隆晧</t>
  </si>
  <si>
    <t>大橋　悟</t>
  </si>
  <si>
    <t>大前　晃一</t>
  </si>
  <si>
    <t>土屋　維智彦</t>
  </si>
  <si>
    <t>平島　敬也</t>
  </si>
  <si>
    <t>平中　章貴</t>
  </si>
  <si>
    <t>松井　そら</t>
  </si>
  <si>
    <t>三田村　侑紀</t>
  </si>
  <si>
    <t>吉川　広祐</t>
  </si>
  <si>
    <t>三谷　圭</t>
  </si>
  <si>
    <t>小谷　哲</t>
  </si>
  <si>
    <t>水野　廉也</t>
  </si>
  <si>
    <t>阪口　祐飛</t>
  </si>
  <si>
    <t>ﾀｹﾅﾐ ﾅﾂｷ</t>
  </si>
  <si>
    <t>泉　竣哉</t>
  </si>
  <si>
    <t>太田　一成</t>
  </si>
  <si>
    <t>乙守　倫太朗</t>
  </si>
  <si>
    <t>川　俊太</t>
  </si>
  <si>
    <t>川井　景太</t>
  </si>
  <si>
    <t>木野村　隆宏</t>
  </si>
  <si>
    <t>酒井　良佑</t>
  </si>
  <si>
    <t>田中　大智</t>
  </si>
  <si>
    <t>鶴見　薫樹</t>
  </si>
  <si>
    <t>鄭　晟晧</t>
  </si>
  <si>
    <t>永田　智季</t>
  </si>
  <si>
    <t>野田　真志</t>
  </si>
  <si>
    <t>平岡　拓</t>
  </si>
  <si>
    <t>前田　朝陽</t>
  </si>
  <si>
    <t>馬淵　丈</t>
  </si>
  <si>
    <t>村田　憧哉</t>
  </si>
  <si>
    <t>山野　陽集</t>
  </si>
  <si>
    <t>湯谷　樹生</t>
  </si>
  <si>
    <t>吉井　希祐</t>
  </si>
  <si>
    <t>宮　稜人</t>
  </si>
  <si>
    <t>ﾐﾔ ﾘｮｳﾄ</t>
  </si>
  <si>
    <t>穴井　晴稀</t>
  </si>
  <si>
    <t>ｱﾅｲ ﾊﾙｷ</t>
  </si>
  <si>
    <t>阪本　育</t>
  </si>
  <si>
    <t>ｻｶﾓﾄ ｲｸ</t>
  </si>
  <si>
    <t>嶋谷　鐘二郎</t>
  </si>
  <si>
    <t>ｼﾏﾀﾆ ｼｮｳｼﾞﾛｳ</t>
  </si>
  <si>
    <t>市林　佳育</t>
  </si>
  <si>
    <t>ｲﾁﾊﾞﾔｼ ｶｲ</t>
  </si>
  <si>
    <t>橋本　颯太</t>
  </si>
  <si>
    <t>ﾊｼﾓﾄ ｿｳﾀ</t>
  </si>
  <si>
    <t>内海　祐樹</t>
  </si>
  <si>
    <t>ｳﾂﾐ ﾕｳｷ</t>
  </si>
  <si>
    <t>松本　駿</t>
  </si>
  <si>
    <t>ﾏﾂﾓﾄ ｼｭﾝ</t>
  </si>
  <si>
    <t>藤田　智也</t>
  </si>
  <si>
    <t>ﾌｼﾞﾀ ﾄﾓﾔ</t>
  </si>
  <si>
    <t>大髙　肇</t>
  </si>
  <si>
    <t>ｵｵﾀｶ ﾊｼﾞﾒ</t>
  </si>
  <si>
    <t>ﾔﾏｻﾞｷ ｼｮｳﾍｲ</t>
  </si>
  <si>
    <t>ｲｳﾁ ﾋｶﾙ</t>
  </si>
  <si>
    <t>日高　凌</t>
  </si>
  <si>
    <t>玉井　翼</t>
  </si>
  <si>
    <t>ﾀﾏｲ ﾂﾊﾞｻ</t>
  </si>
  <si>
    <t>東　颯人</t>
  </si>
  <si>
    <t>最所　永遠</t>
  </si>
  <si>
    <t>濱田　皓祐</t>
  </si>
  <si>
    <t>出水　駿佑</t>
  </si>
  <si>
    <t>ﾃﾞﾐｽﾞ ｼｭﾝｽｹ</t>
  </si>
  <si>
    <t>越島　慶進</t>
  </si>
  <si>
    <t>ｺｼｼﾞﾏ ｹｲｼﾝ</t>
  </si>
  <si>
    <t>坂本　龍星</t>
  </si>
  <si>
    <t>ｻｶﾓﾄ ﾘｭｳｾｲ</t>
  </si>
  <si>
    <t>高橋　光輝</t>
  </si>
  <si>
    <t>福田　悠翔</t>
  </si>
  <si>
    <t>ﾌｸﾀﾞ ﾕｳﾄ</t>
  </si>
  <si>
    <t>丸山　翼</t>
  </si>
  <si>
    <t>ﾏﾙﾔﾏ ﾂﾊﾞｻ</t>
  </si>
  <si>
    <t>西村　赳成</t>
  </si>
  <si>
    <t>ﾆｼﾑﾗ ﾀｹﾅﾘ</t>
  </si>
  <si>
    <t>早川　流星</t>
  </si>
  <si>
    <t>ﾊﾔｶﾜ ﾘｭｳｾｲ</t>
  </si>
  <si>
    <t>辻本　泰河</t>
  </si>
  <si>
    <t>ﾂｼﾞﾓﾄ ﾀｲｶﾞ</t>
  </si>
  <si>
    <t>阪上　翔悟</t>
  </si>
  <si>
    <t>ｻｶｶﾞﾐ ｼｮｳｺﾞ</t>
  </si>
  <si>
    <t>野村　元将</t>
  </si>
  <si>
    <t>ﾉﾑﾗ ﾓﾄﾏｻ</t>
  </si>
  <si>
    <t>東　優斗</t>
  </si>
  <si>
    <t>ｱｽﾞﾏ ﾏｻﾄ</t>
  </si>
  <si>
    <t>田﨑　奨真</t>
  </si>
  <si>
    <t>ﾀｻｷ ｼｮｳﾏ</t>
  </si>
  <si>
    <t>有瀬　颯</t>
  </si>
  <si>
    <t>ｱﾙｾ ﾊﾔﾃ</t>
  </si>
  <si>
    <t>梶間　凪冴</t>
  </si>
  <si>
    <t>ｶｼﾞﾏ ﾅｷﾞｻ</t>
  </si>
  <si>
    <t>黒川　辰郎</t>
  </si>
  <si>
    <t>ｸﾛｶﾜ ﾀﾂﾛｳ</t>
  </si>
  <si>
    <t>杉田　響</t>
  </si>
  <si>
    <t>ｽｷﾞﾀ ﾋﾋﾞｷ</t>
  </si>
  <si>
    <t>林原　諒太</t>
  </si>
  <si>
    <t>ﾊﾔｼﾊﾞﾗ ﾘｮｳﾀ</t>
  </si>
  <si>
    <t>酒井　龍之介</t>
  </si>
  <si>
    <t>ｻｶｲ ﾘｭｳﾉｽｹ</t>
  </si>
  <si>
    <t>出水　颯真</t>
  </si>
  <si>
    <t>ﾃﾞﾐｽﾞ ｿｳﾏ</t>
  </si>
  <si>
    <t>石塚　友貴</t>
  </si>
  <si>
    <t>ｲｼﾂﾞｶ ﾄﾓｷ</t>
  </si>
  <si>
    <t>洲賀崎　優大</t>
  </si>
  <si>
    <t>ｽｶﾞｻﾞｷ ﾕｳﾀ</t>
  </si>
  <si>
    <t>岸脇　伊吹</t>
  </si>
  <si>
    <t>ｷｼﾜｷ ｲﾌﾞｷ</t>
  </si>
  <si>
    <t>濟木　圭介</t>
  </si>
  <si>
    <t>ｻｲｷ ｹｲｽｹ</t>
  </si>
  <si>
    <t>辻中　悠河</t>
  </si>
  <si>
    <t>ﾂｼﾞﾅｶ ﾕｳｶﾞ</t>
  </si>
  <si>
    <t>中野　友貴</t>
  </si>
  <si>
    <t>ﾅｶﾉ ﾄﾓｷ</t>
  </si>
  <si>
    <t>HOKI</t>
  </si>
  <si>
    <t>KURIBAYASHI</t>
  </si>
  <si>
    <t>Yoshihito</t>
  </si>
  <si>
    <t>加藤　遼</t>
  </si>
  <si>
    <t>ｶﾄｳ ﾘｮｳ</t>
  </si>
  <si>
    <t>紺野　佑介</t>
  </si>
  <si>
    <t>ｺﾝﾉ ﾕｳｽｹ</t>
  </si>
  <si>
    <t>KONNO</t>
  </si>
  <si>
    <t>OTOSHI</t>
  </si>
  <si>
    <t>Hirotoshi</t>
  </si>
  <si>
    <t>MISHIMA</t>
  </si>
  <si>
    <t>YABE</t>
  </si>
  <si>
    <t>Tatsuhiro</t>
  </si>
  <si>
    <t>URANO</t>
  </si>
  <si>
    <t>KASSAI</t>
  </si>
  <si>
    <t>ASAHI</t>
  </si>
  <si>
    <t>MUNAKATA</t>
  </si>
  <si>
    <t xml:space="preserve">TAKEYA </t>
  </si>
  <si>
    <t>Kazusa</t>
  </si>
  <si>
    <t>TUCHIHASHI</t>
  </si>
  <si>
    <t>SAKIYAMA</t>
  </si>
  <si>
    <t>Ryuzi</t>
  </si>
  <si>
    <t>FUZITA</t>
  </si>
  <si>
    <t>TAKEI</t>
  </si>
  <si>
    <t>Shunji</t>
  </si>
  <si>
    <t>Mitsuru</t>
  </si>
  <si>
    <t>KANAZAWA</t>
  </si>
  <si>
    <t>NAMBU</t>
  </si>
  <si>
    <t>NEMOTO</t>
  </si>
  <si>
    <t>Natsuo</t>
  </si>
  <si>
    <t>Mitsuo</t>
  </si>
  <si>
    <t>佐藤　匠</t>
  </si>
  <si>
    <t>Masanori</t>
  </si>
  <si>
    <t>NAGATOMO</t>
  </si>
  <si>
    <t>ONITA</t>
  </si>
  <si>
    <t>Katsuhiro</t>
  </si>
  <si>
    <t>ENMEI</t>
  </si>
  <si>
    <t>GOHARA</t>
  </si>
  <si>
    <t>YUASA</t>
  </si>
  <si>
    <t>HANASAKI</t>
  </si>
  <si>
    <t>Satomi</t>
  </si>
  <si>
    <t>WAKAE</t>
  </si>
  <si>
    <t>NIO</t>
  </si>
  <si>
    <t>MITSUI</t>
  </si>
  <si>
    <t>TANIGAI</t>
  </si>
  <si>
    <t>Yoshifumi</t>
  </si>
  <si>
    <t>Ujitoki</t>
  </si>
  <si>
    <t>Tuto</t>
  </si>
  <si>
    <t>IMASHIRO</t>
  </si>
  <si>
    <t>TAKAMATSU</t>
  </si>
  <si>
    <t>TANOUE</t>
  </si>
  <si>
    <t>WARABIGAWA</t>
  </si>
  <si>
    <t>梶浦　雅之</t>
  </si>
  <si>
    <t>ｶｼﾞﾜﾗ ﾏｻﾕｷ</t>
  </si>
  <si>
    <t>KAJIURA</t>
  </si>
  <si>
    <t>小野　悟</t>
  </si>
  <si>
    <t>ｵﾉ ｻﾄﾙ</t>
  </si>
  <si>
    <t>ｳｴﾀﾞ ｶｵﾙ</t>
  </si>
  <si>
    <t>竹内　瑛人</t>
  </si>
  <si>
    <t>ﾀｹｳﾁ ｱｷﾄ</t>
  </si>
  <si>
    <t>瀧上　佳樹</t>
  </si>
  <si>
    <t>ﾀｷｶﾞﾐ ﾖｼｷ</t>
  </si>
  <si>
    <t>有馬　裕太郎</t>
  </si>
  <si>
    <t>ｶﾔﾏ ﾕｳｻｳ</t>
  </si>
  <si>
    <t>ｺﾊﾗ ｱﾕﾑ</t>
  </si>
  <si>
    <t>河野　嵩矢</t>
  </si>
  <si>
    <t>ｺｳﾉ ｼｭｳﾔ</t>
  </si>
  <si>
    <t>小谷　聖成</t>
  </si>
  <si>
    <t>ｺﾀﾆ ｾﾅ</t>
  </si>
  <si>
    <t>高砂　直紘</t>
  </si>
  <si>
    <t>ﾀｶｻｺﾞ ﾅｵﾋﾛ</t>
  </si>
  <si>
    <t>SASHIDE</t>
  </si>
  <si>
    <t>Katsuhisa</t>
  </si>
  <si>
    <t>Teruto</t>
  </si>
  <si>
    <t>廣瀨　健輔</t>
  </si>
  <si>
    <t>INAOKA</t>
  </si>
  <si>
    <t>高山　優明</t>
  </si>
  <si>
    <t>桑垣　威千介</t>
  </si>
  <si>
    <t>鳥屋　祐希</t>
  </si>
  <si>
    <t>石井　裕太</t>
  </si>
  <si>
    <t>ｲｼｲ ﾕｳﾀ</t>
  </si>
  <si>
    <t>平井　遙次郎</t>
  </si>
  <si>
    <t>ｲﾁｴ ｶｽﾞｷ</t>
  </si>
  <si>
    <t>才野　怜治</t>
  </si>
  <si>
    <t>ｻｲﾉ ﾚｲｼﾞ</t>
  </si>
  <si>
    <t>尾吉　勇人</t>
  </si>
  <si>
    <t>ｵﾖｼ ﾊﾔﾄ</t>
  </si>
  <si>
    <t>山内　伸哉</t>
  </si>
  <si>
    <t>ﾔﾏｳﾁ ｼﾝﾔ</t>
  </si>
  <si>
    <t>川端　樹</t>
  </si>
  <si>
    <t>ｶﾜﾊﾞﾀ ﾀﾂｷ</t>
  </si>
  <si>
    <t>細見　慶念人</t>
  </si>
  <si>
    <t>ﾎｿﾐ ｹﾈﾄ</t>
  </si>
  <si>
    <t>藤原　太一</t>
  </si>
  <si>
    <t>ﾌｼﾞﾜﾗ ﾀｲﾁ</t>
  </si>
  <si>
    <t>生出 晃大</t>
  </si>
  <si>
    <t>増本　一真</t>
  </si>
  <si>
    <t>ﾏｽﾓﾄ ｶｽﾞﾏ</t>
  </si>
  <si>
    <t>野上　翼</t>
  </si>
  <si>
    <t>ﾉｶﾞﾐ ﾂﾊﾞｻ</t>
  </si>
  <si>
    <t>ｾﾞﾝﾀ ｺｳﾍｲ</t>
  </si>
  <si>
    <t>井口　正貴</t>
  </si>
  <si>
    <t>髙橋　裕貴</t>
  </si>
  <si>
    <t>宮川　知也</t>
  </si>
  <si>
    <t>ｱｶｴｲ ﾅｵﾔ</t>
  </si>
  <si>
    <t>奥田　大輝</t>
  </si>
  <si>
    <t>ｵｸﾀﾞ ﾀﾞｲｷ</t>
  </si>
  <si>
    <t>浅田　翔</t>
  </si>
  <si>
    <t>ｱｻﾀﾞ ｼｮｳ</t>
  </si>
  <si>
    <t>大畠　拓馬</t>
  </si>
  <si>
    <t>ｵｵﾊﾀ ﾀｸﾏ</t>
  </si>
  <si>
    <t>片山　蓮</t>
  </si>
  <si>
    <t>ｶﾀﾔﾏ ﾚﾝ</t>
  </si>
  <si>
    <t>楠本　拓真</t>
  </si>
  <si>
    <t>ｸｽﾓﾄ ﾀｸﾏ</t>
  </si>
  <si>
    <t>杉本　翔</t>
  </si>
  <si>
    <t>ｽｷﾞﾓﾄ ｼｮｳ</t>
  </si>
  <si>
    <t>西川　雄貴</t>
  </si>
  <si>
    <t>ﾆｼｶﾜ ﾕｳｷ</t>
  </si>
  <si>
    <t>佐々木　凜太郎</t>
  </si>
  <si>
    <t>ｻｻｷ ﾘﾝﾀﾛｳ</t>
  </si>
  <si>
    <t>森　清勝</t>
  </si>
  <si>
    <t>ﾓﾘ ｷﾖｶﾂ</t>
  </si>
  <si>
    <t>岡本　陵</t>
  </si>
  <si>
    <t>ｵｶﾓﾄ ﾘｮｳ</t>
  </si>
  <si>
    <t>ｱｲｶﾜ ﾀﾂﾔ</t>
  </si>
  <si>
    <t>ﾏｽﾀﾞ ｼｮｳﾔ</t>
  </si>
  <si>
    <t>田代　貴大</t>
  </si>
  <si>
    <t>ﾀｼﾛ ﾀｶﾋﾛ</t>
  </si>
  <si>
    <t>栗栖　隆吾</t>
  </si>
  <si>
    <t>ｸﾘｽ ﾘｭｳｺﾞ</t>
  </si>
  <si>
    <t>川上　裕也</t>
  </si>
  <si>
    <t>ｶﾜｶﾐ ﾕｳﾔ</t>
  </si>
  <si>
    <t>北川　椋太</t>
  </si>
  <si>
    <t>ｷﾀｶﾞﾜ ﾘｮｳﾀ</t>
  </si>
  <si>
    <t>瀬河　颯</t>
  </si>
  <si>
    <t>ｾｶﾞﾜ ｿｳ</t>
  </si>
  <si>
    <t>西田　涼平</t>
  </si>
  <si>
    <t>ﾆｼﾀﾞ ﾘｮｳﾍｲ</t>
  </si>
  <si>
    <t>橋本　涼平</t>
  </si>
  <si>
    <t>ﾊｼﾓﾄ ﾘｮｳﾍｲ</t>
  </si>
  <si>
    <t>平尾　響</t>
  </si>
  <si>
    <t>ﾋﾗｵ ｷｮｳ</t>
  </si>
  <si>
    <t>堀口　龍生</t>
  </si>
  <si>
    <t>ﾎﾘｸﾞﾁ ﾘｭｳｾｲ</t>
  </si>
  <si>
    <t>三田　真一郎</t>
  </si>
  <si>
    <t>ﾐﾀ ｼﾝｲﾁﾛｳ</t>
  </si>
  <si>
    <t>河内　海</t>
  </si>
  <si>
    <t>ｶﾜﾁ ｶｲ</t>
  </si>
  <si>
    <t>鈴木　拓海</t>
  </si>
  <si>
    <t>ｽｽﾞｷ ﾀｸﾐ</t>
  </si>
  <si>
    <t>濵田　晃輝</t>
  </si>
  <si>
    <t>ﾊﾏﾀﾞ ｺｳｷ</t>
  </si>
  <si>
    <t>宮崎　琉樹哉</t>
  </si>
  <si>
    <t>ﾐﾔｻﾞｷ ﾙｷﾔ</t>
  </si>
  <si>
    <t>山田　道登</t>
  </si>
  <si>
    <t>ﾔﾏﾀﾞ ﾐﾁﾄ</t>
  </si>
  <si>
    <t>仲西　隆世</t>
  </si>
  <si>
    <t>白簱　樹希</t>
  </si>
  <si>
    <t>神﨑　俊孝</t>
  </si>
  <si>
    <t>金山　太一</t>
  </si>
  <si>
    <t>ｶﾈﾔﾏ ﾀｲﾁ</t>
  </si>
  <si>
    <t>古閑　裕太</t>
  </si>
  <si>
    <t>ｺｶﾞ ﾕｳﾀ</t>
  </si>
  <si>
    <t>櫻井　遊悟</t>
  </si>
  <si>
    <t>ｻｸﾗｲ ﾕｳｺﾞ</t>
  </si>
  <si>
    <t>下村　海渡</t>
  </si>
  <si>
    <t>ｼﾓﾑﾗ ｶｲﾄ</t>
  </si>
  <si>
    <t>多々良　悠人</t>
  </si>
  <si>
    <t>ﾀﾀﾗ ﾕｳﾄ</t>
  </si>
  <si>
    <t>中西　晴空</t>
  </si>
  <si>
    <t>ﾅｶﾆｼ ｿﾗ</t>
  </si>
  <si>
    <t>平山　竜慎</t>
  </si>
  <si>
    <t>ﾋﾗﾔﾏ ﾘｭｳｼﾝ</t>
  </si>
  <si>
    <t>堀本　薫</t>
  </si>
  <si>
    <t>ﾎﾘﾓﾄ ｶｵﾙ</t>
  </si>
  <si>
    <t>前川　広晴</t>
  </si>
  <si>
    <t>ﾏｴｶﾞﾜ ｺｳｾｲ</t>
  </si>
  <si>
    <t>前島　諒人</t>
  </si>
  <si>
    <t>ﾏｴｼﾞﾏ ﾘｮｳﾄ</t>
  </si>
  <si>
    <t>前田　亮</t>
  </si>
  <si>
    <t>ﾏｴﾀﾞ ﾘｮｳ</t>
  </si>
  <si>
    <t>尾仲　隼弥</t>
  </si>
  <si>
    <t>ｵﾅｶ ｼｭﾝﾔ</t>
  </si>
  <si>
    <t>行本　興紀</t>
  </si>
  <si>
    <t>ﾕｸﾓﾄ ｺｳｷ</t>
  </si>
  <si>
    <t>平岡　雄也</t>
  </si>
  <si>
    <t>ﾋﾗｵｶ ﾕｳﾔ</t>
  </si>
  <si>
    <t>黒田　真啓</t>
  </si>
  <si>
    <t>ｸﾛﾀﾞ ﾏｻﾋﾛ</t>
  </si>
  <si>
    <t>ﾐｼﾞﾓﾄ ﾘｮｳ</t>
  </si>
  <si>
    <t>富谷　昌弘</t>
  </si>
  <si>
    <t>松兼 央八</t>
  </si>
  <si>
    <t>川村　亮太</t>
  </si>
  <si>
    <t>市田　晃成</t>
  </si>
  <si>
    <t>ｲﾁﾀﾞ ｺｳｾｲ</t>
  </si>
  <si>
    <t>森本　和也</t>
  </si>
  <si>
    <t>ﾓﾘﾓﾄ ｶｽﾞﾔ</t>
  </si>
  <si>
    <t>佐々木　裕弥</t>
  </si>
  <si>
    <t>ｻｻｷ ﾕｳﾔ</t>
  </si>
  <si>
    <t>岡田　雅之</t>
  </si>
  <si>
    <t>ｵｶﾀﾞ ﾏｻﾕｷ</t>
  </si>
  <si>
    <t>音村　篤海</t>
  </si>
  <si>
    <t>ｵﾄﾑﾗ ｱﾂﾐ</t>
  </si>
  <si>
    <t>中藤　立紀</t>
  </si>
  <si>
    <t>ﾅｶﾌｼﾞ ﾘﾂｷ</t>
  </si>
  <si>
    <t>畚野　翔太</t>
  </si>
  <si>
    <t>ﾌｺﾞﾉ ｼｮｳﾀ</t>
  </si>
  <si>
    <t>河合　和司</t>
  </si>
  <si>
    <t>寺崎　一輝</t>
  </si>
  <si>
    <t>乾　太生</t>
  </si>
  <si>
    <t>ｲﾇｲ ﾀｲｾｲ</t>
  </si>
  <si>
    <t>三浦　啓義</t>
  </si>
  <si>
    <t>ﾐｳﾗ ｱｷﾖｼ</t>
  </si>
  <si>
    <t xml:space="preserve">吉武　拓真	</t>
  </si>
  <si>
    <t>ﾎｿﾀﾞ ﾀﾞｲｼ</t>
  </si>
  <si>
    <t>辻本 聖一郎</t>
  </si>
  <si>
    <t>吉本　麻人</t>
  </si>
  <si>
    <t>高見　昴汰朗</t>
  </si>
  <si>
    <t>平岡　凛太郎</t>
  </si>
  <si>
    <t>有方 康樹</t>
  </si>
  <si>
    <t>渡邊　翼</t>
  </si>
  <si>
    <t>ﾜﾀﾅﾍﾞ ﾂﾊﾞｻ</t>
  </si>
  <si>
    <t>伊藤　奏</t>
  </si>
  <si>
    <t>ｲﾄｳ ｶﾅﾃﾞ</t>
  </si>
  <si>
    <t>丸高　創平</t>
  </si>
  <si>
    <t>ﾏﾙﾀｶ ｿｳﾍｲ</t>
  </si>
  <si>
    <t>三浦　龍之助</t>
  </si>
  <si>
    <t>ﾐｳﾗ ﾘｭｳﾉｽｹ</t>
  </si>
  <si>
    <t>石原　陽平</t>
  </si>
  <si>
    <t>ｲｼﾊﾗ ﾖｳﾍｲ</t>
  </si>
  <si>
    <t>下里　瑠偉</t>
  </si>
  <si>
    <t>ｼﾓｻﾞﾄ ﾙｲ</t>
  </si>
  <si>
    <t>岡村　新也</t>
  </si>
  <si>
    <t>ｵｶﾑﾗ ｼﾝﾔ</t>
  </si>
  <si>
    <t>戸澤　悠介</t>
  </si>
  <si>
    <t>ﾄｻﾞﾜ ﾕｳｽｹ</t>
  </si>
  <si>
    <t>迫田　悠仁</t>
  </si>
  <si>
    <t>ｻｺﾀﾞ ﾕｳｼﾞﾝ</t>
  </si>
  <si>
    <t>川畑　宏紀</t>
  </si>
  <si>
    <t>ｶﾜﾊﾞﾀ ﾋﾛｷ</t>
  </si>
  <si>
    <t>長　亮輝</t>
  </si>
  <si>
    <t>ｵｻ ﾘｮｳｷ</t>
  </si>
  <si>
    <t>篠原　優太朗</t>
  </si>
  <si>
    <t>ｼﾉﾊﾗ ﾕｳﾀﾛｳ</t>
  </si>
  <si>
    <t>北川　遼</t>
  </si>
  <si>
    <t>ｷﾀｶﾞﾜ ﾘｮｳ</t>
  </si>
  <si>
    <t>竹本　雄貴</t>
  </si>
  <si>
    <t>ﾀｹﾓﾄ ﾕｳｷ</t>
  </si>
  <si>
    <t>西中　隆人</t>
  </si>
  <si>
    <t>NOBORU</t>
  </si>
  <si>
    <t>KONNDOU</t>
  </si>
  <si>
    <t>栗林　邦宜</t>
  </si>
  <si>
    <t>Kunimori</t>
  </si>
  <si>
    <t>ANAMI</t>
  </si>
  <si>
    <t>NOGITI</t>
  </si>
  <si>
    <t>大崎　健太</t>
    <rPh sb="3" eb="5">
      <t>ケンタ</t>
    </rPh>
    <phoneticPr fontId="2"/>
  </si>
  <si>
    <t>ｵｵｻｷ ｹﾝﾀ</t>
  </si>
  <si>
    <t>OSKI</t>
  </si>
  <si>
    <t>村上　真凜</t>
  </si>
  <si>
    <t>ﾑﾗｶﾐ ﾏﾘﾝ</t>
  </si>
  <si>
    <t>𠮷田　真菜</t>
  </si>
  <si>
    <t>壹岐　あいこ</t>
  </si>
  <si>
    <t>ｲｷ ｱｲｺ</t>
  </si>
  <si>
    <t>上田　有紀</t>
  </si>
  <si>
    <t>ｳｴﾀﾞ ﾕｷ</t>
  </si>
  <si>
    <t>臼井　文音</t>
  </si>
  <si>
    <t>ｳｽｲ ｱﾔﾈ</t>
  </si>
  <si>
    <t>奥井　小晴</t>
  </si>
  <si>
    <t>ｵｸｲ ｺﾊﾙ</t>
  </si>
  <si>
    <t>宍戸　梨瑚</t>
  </si>
  <si>
    <t>ｼｼﾄﾞ ﾘｺ</t>
  </si>
  <si>
    <t>徳永　弥栄</t>
  </si>
  <si>
    <t>ﾄｸﾅｶﾞ ﾔｴ</t>
  </si>
  <si>
    <t>西川　明花</t>
  </si>
  <si>
    <t>福原　夏実</t>
  </si>
  <si>
    <t>ﾌｸﾊﾗ ﾅﾂﾐ</t>
  </si>
  <si>
    <t>松尾　季奈</t>
  </si>
  <si>
    <t>ﾏﾂｵ ｷﾅ</t>
  </si>
  <si>
    <t>高安　結衣</t>
  </si>
  <si>
    <t>ﾀｶﾔｽ ﾕｲ</t>
  </si>
  <si>
    <t>飛田　凛香</t>
  </si>
  <si>
    <t>ﾋﾀﾞ ﾘﾝｶ</t>
  </si>
  <si>
    <t>平岡　美帆</t>
  </si>
  <si>
    <t>ﾋﾗｵｶ ﾐﾎ</t>
  </si>
  <si>
    <t>Nako</t>
  </si>
  <si>
    <t>KIM</t>
  </si>
  <si>
    <t>Mison</t>
  </si>
  <si>
    <t>MASAKI</t>
  </si>
  <si>
    <t>IBARA</t>
  </si>
  <si>
    <t>HIROSAWA</t>
  </si>
  <si>
    <t>青木　彩帆</t>
  </si>
  <si>
    <t>ｱｵｷ ｻﾎ</t>
  </si>
  <si>
    <t>橋本　実紅</t>
  </si>
  <si>
    <t>ﾊｼﾓﾄ ﾐｸ</t>
  </si>
  <si>
    <t>高橋　沙湖</t>
  </si>
  <si>
    <t>崎田　奈那</t>
  </si>
  <si>
    <t>KURAOKA</t>
  </si>
  <si>
    <t>NOBUOKA</t>
  </si>
  <si>
    <t>Momoe</t>
  </si>
  <si>
    <t>Natsu</t>
  </si>
  <si>
    <t>HORIO</t>
  </si>
  <si>
    <t>Moka</t>
  </si>
  <si>
    <t>WAKAI</t>
  </si>
  <si>
    <t>上坂　梨子</t>
  </si>
  <si>
    <t>ｺｳｻｶ ﾘｺ</t>
  </si>
  <si>
    <t>KOUSAKA</t>
  </si>
  <si>
    <t>豊田　理瑚</t>
  </si>
  <si>
    <t>ﾄﾖﾀﾞ ﾘｺ</t>
  </si>
  <si>
    <t>風呂谷　茉優</t>
  </si>
  <si>
    <t>ﾌﾛﾀﾆ ﾏﾕｳ</t>
  </si>
  <si>
    <t>HUROTANI</t>
  </si>
  <si>
    <t>逸見　亜優</t>
  </si>
  <si>
    <t>ﾍﾝﾐ ｱﾕ</t>
  </si>
  <si>
    <t>HENMI</t>
  </si>
  <si>
    <t>渡邉　香澄</t>
  </si>
  <si>
    <t>ﾜﾀﾅﾍﾞ ｶｽﾐ</t>
  </si>
  <si>
    <t>金田　怜子</t>
  </si>
  <si>
    <t>ｶﾅﾀ ﾚｲｺ</t>
  </si>
  <si>
    <t>Mii</t>
  </si>
  <si>
    <t>ROKUTANDA</t>
  </si>
  <si>
    <t>IWATA</t>
  </si>
  <si>
    <t>HIRAGA</t>
  </si>
  <si>
    <t>USHIMARU</t>
  </si>
  <si>
    <t>IMAMORI</t>
  </si>
  <si>
    <t>MARUMOTO</t>
  </si>
  <si>
    <t>Maika</t>
  </si>
  <si>
    <t>Toki</t>
  </si>
  <si>
    <t>EDAGAWA</t>
  </si>
  <si>
    <t>Satoko</t>
  </si>
  <si>
    <t>柳澤　祐衣</t>
  </si>
  <si>
    <t>ﾔﾅｷﾞｻﾜ ﾕｲ</t>
  </si>
  <si>
    <t>YANAGISAWA</t>
  </si>
  <si>
    <t>櫻井　杏樹</t>
  </si>
  <si>
    <t>ｻｸﾗｲ ｱﾝｼﾞｭ</t>
  </si>
  <si>
    <t>Anju</t>
  </si>
  <si>
    <t>SAKAGUTI</t>
  </si>
  <si>
    <t>TODOKORO</t>
  </si>
  <si>
    <t>中島　里奈</t>
  </si>
  <si>
    <t>田中　美緑</t>
  </si>
  <si>
    <t>ﾀﾅｶ ﾐﾛｸ</t>
  </si>
  <si>
    <t>前川　実穂</t>
  </si>
  <si>
    <t>ﾏｴｶﾞﾜ ﾐﾎ</t>
  </si>
  <si>
    <t>山口　佳那子</t>
  </si>
  <si>
    <t>ﾔﾏｸﾞﾁ ｶﾅｺ</t>
  </si>
  <si>
    <t>小西　菜月</t>
  </si>
  <si>
    <t>ｺﾆｼ ﾅﾂｷ</t>
  </si>
  <si>
    <t>ﾀｶｷﾞ ﾎﾉｶ</t>
  </si>
  <si>
    <t>鶴﨑　涼花</t>
  </si>
  <si>
    <t>沖谷　友奈</t>
  </si>
  <si>
    <t>ｵｷﾀﾆ ﾕｳﾅ</t>
  </si>
  <si>
    <t>五味　尚子</t>
  </si>
  <si>
    <t>ｺﾞﾐ ﾅｵｺ</t>
  </si>
  <si>
    <t>鯉田　優奈</t>
  </si>
  <si>
    <t>ｺｲﾀﾞ ﾕｳﾅ</t>
  </si>
  <si>
    <t>亀澤　舞</t>
  </si>
  <si>
    <t>ｶﾒｻﾜ ﾏｲ</t>
  </si>
  <si>
    <t>ｼﾝﾑﾗ ｱｲﾘ</t>
  </si>
  <si>
    <t>NAKACHI</t>
  </si>
  <si>
    <t>南　笑里</t>
  </si>
  <si>
    <t>ﾐﾅﾐ ｴﾐﾘ</t>
  </si>
  <si>
    <t>梅田　沙樹</t>
  </si>
  <si>
    <t>ｳﾒﾀﾞ ｻｷ</t>
  </si>
  <si>
    <t>吉田　彩花</t>
  </si>
  <si>
    <t>ﾖｼﾀﾞ ｱﾔｶ</t>
  </si>
  <si>
    <t>中川　葉月</t>
  </si>
  <si>
    <t>ﾅｶｶﾞﾜ ﾊﾂﾞｷ</t>
  </si>
  <si>
    <t>榎本　茜草</t>
  </si>
  <si>
    <t>ｴﾉﾓﾄ ｱｶﾈ</t>
  </si>
  <si>
    <t>守安　桃代</t>
  </si>
  <si>
    <t>ﾓﾘﾔｽ ﾓﾓﾖ</t>
  </si>
  <si>
    <t>SHIMAKAWA</t>
  </si>
  <si>
    <t>Sayako</t>
  </si>
  <si>
    <t>福岡　七海</t>
  </si>
  <si>
    <t>ﾌｸｵｶ ﾅﾂﾐ</t>
  </si>
  <si>
    <t>KAI</t>
  </si>
  <si>
    <t>Asaka</t>
  </si>
  <si>
    <t>SONADA</t>
  </si>
  <si>
    <t>IWAKURA</t>
  </si>
  <si>
    <t>Miharu</t>
  </si>
  <si>
    <t>Yukari</t>
  </si>
  <si>
    <t>OGINO</t>
  </si>
  <si>
    <t>SACHO</t>
  </si>
  <si>
    <t>WASAN</t>
  </si>
  <si>
    <t>OKASHITA</t>
  </si>
  <si>
    <t>Myu</t>
  </si>
  <si>
    <t>KESHIBA</t>
  </si>
  <si>
    <t>ABIRU</t>
  </si>
  <si>
    <t>髙野　佑香</t>
  </si>
  <si>
    <t>袴田　華帆</t>
  </si>
  <si>
    <t>ﾊｶﾏﾀﾞ ｶﾎ</t>
  </si>
  <si>
    <t>野崎　光</t>
  </si>
  <si>
    <t>ﾉｻﾞｷ ﾋｶﾙ</t>
  </si>
  <si>
    <t>鈴木　麻少</t>
  </si>
  <si>
    <t>ｽｽﾞｷ ﾏｵ</t>
  </si>
  <si>
    <t>岡田　柚希</t>
  </si>
  <si>
    <t>ｵｶﾀﾞ ﾕｽﾞｷ</t>
  </si>
  <si>
    <t>ｲﾂﾓﾘ ﾚｲｶ</t>
  </si>
  <si>
    <t>広内　来幸</t>
  </si>
  <si>
    <t>ﾋﾛｳﾁ ｷｻﾁ</t>
  </si>
  <si>
    <t>HIROUCHI</t>
  </si>
  <si>
    <t>Kisachi</t>
  </si>
  <si>
    <t>南　茉里奈</t>
  </si>
  <si>
    <t>ﾐﾅﾐ ﾏﾘﾅ</t>
  </si>
  <si>
    <t>中西　未海</t>
  </si>
  <si>
    <t>ﾅｶﾆｼ ﾐﾅﾐ</t>
  </si>
  <si>
    <t>井川　夏実</t>
  </si>
  <si>
    <t>ｲｶﾜ ﾅﾂﾐ</t>
  </si>
  <si>
    <t>吉村　唯</t>
  </si>
  <si>
    <t>ﾖｼﾑﾗ ﾕｲ</t>
  </si>
  <si>
    <t>山本　李呼</t>
  </si>
  <si>
    <t>ﾔﾏﾓﾄ ﾘｺ</t>
  </si>
  <si>
    <t>岡崎　汀</t>
  </si>
  <si>
    <t>ｵｶｻﾞｷ ﾅｷﾞｻ</t>
  </si>
  <si>
    <t>小笠原　早矢楓</t>
  </si>
  <si>
    <t>ｵｶﾞｻﾜﾗ ｻﾔｶ</t>
  </si>
  <si>
    <t>尾崎　莉於</t>
  </si>
  <si>
    <t>ｵｻﾞｷ ﾘｵ</t>
  </si>
  <si>
    <t>下村　日向子</t>
  </si>
  <si>
    <t>ｼﾓﾑﾗ ﾋﾅｺ</t>
  </si>
  <si>
    <t>千葉　菜生</t>
  </si>
  <si>
    <t>ﾁﾊﾞ ﾅｵ</t>
  </si>
  <si>
    <t>橋爪　優佳</t>
  </si>
  <si>
    <t>ﾊｼﾂﾞﾒ ﾕｶ</t>
  </si>
  <si>
    <t>平野　芙佑花</t>
  </si>
  <si>
    <t>ﾋﾗﾉ ﾌｳｶ</t>
  </si>
  <si>
    <t>前田　夏美</t>
  </si>
  <si>
    <t>ﾏｴﾀﾞ ﾅﾂﾐ</t>
  </si>
  <si>
    <t>山本　きらり</t>
  </si>
  <si>
    <t>ﾔﾏﾓﾄ ｷﾗﾘ</t>
  </si>
  <si>
    <t>髙井　舞</t>
  </si>
  <si>
    <t>DOWAKI</t>
  </si>
  <si>
    <t>池田　莉子</t>
  </si>
  <si>
    <t>ｲｹﾀﾞ ﾘｺ</t>
  </si>
  <si>
    <t>岸野　美雨</t>
  </si>
  <si>
    <t>ｷｼﾉ ﾐｳ</t>
  </si>
  <si>
    <t>末岡　絢菜</t>
  </si>
  <si>
    <t>ｽｴｵｶ ｱﾔﾅ</t>
  </si>
  <si>
    <t>後藤田　真衣</t>
  </si>
  <si>
    <t>ｺﾞﾄｳﾀﾞ ﾏｲ</t>
  </si>
  <si>
    <t>田上　優美</t>
  </si>
  <si>
    <t>ﾀｳｴ ﾕﾐ</t>
  </si>
  <si>
    <t>髙橋　実咲</t>
  </si>
  <si>
    <t>ﾀｶﾊｼ ﾐｻｷ</t>
  </si>
  <si>
    <t>田中　文菜</t>
  </si>
  <si>
    <t>ﾀﾅｶ ﾌﾐﾅ</t>
  </si>
  <si>
    <t>鳥山　陽菜</t>
  </si>
  <si>
    <t>ﾄﾘﾔﾏ ﾊﾙﾅ</t>
  </si>
  <si>
    <t>中塚　萌</t>
  </si>
  <si>
    <t>ﾅｶﾂｶ ﾓｴ</t>
  </si>
  <si>
    <t>長濵　奈々美</t>
  </si>
  <si>
    <t>ﾊｶﾞﾊﾏ ﾅﾅﾐ</t>
  </si>
  <si>
    <t>西田　野夏</t>
  </si>
  <si>
    <t>ﾆｼﾀﾞ ﾉﾉｶ</t>
  </si>
  <si>
    <t>八田　紗里花</t>
  </si>
  <si>
    <t>ﾊｯﾀ ｻﾘｶ</t>
  </si>
  <si>
    <t>波戸内　真帆</t>
  </si>
  <si>
    <t>ﾊﾄｳﾁ ﾏﾎ</t>
  </si>
  <si>
    <t>淵上　智晶</t>
  </si>
  <si>
    <t>ﾌﾁｶﾞﾐ ﾁｱｷ</t>
  </si>
  <si>
    <t>船田　茜理</t>
  </si>
  <si>
    <t>ﾌﾅﾀﾞ ｱｶﾘ</t>
  </si>
  <si>
    <t>松野　文音</t>
  </si>
  <si>
    <t>ﾏﾂﾉ ｱﾔﾈ</t>
  </si>
  <si>
    <t>森川　澪</t>
  </si>
  <si>
    <t>ﾓﾘｶﾜ ﾘｮｳ</t>
  </si>
  <si>
    <t>ﾐﾔﾓﾄ ｶｽﾞﾊ</t>
  </si>
  <si>
    <t>尾崎　サキ</t>
  </si>
  <si>
    <t>姫野　万里乃</t>
  </si>
  <si>
    <t>安藤　百夏</t>
  </si>
  <si>
    <t>石谷　綾菜</t>
  </si>
  <si>
    <t>ｲｼﾀﾆ ｱﾔﾅ</t>
  </si>
  <si>
    <t>井上　あず美</t>
  </si>
  <si>
    <t>ｲﾉｳｴ ｱｽﾞﾐ</t>
  </si>
  <si>
    <t>上本　琴未</t>
  </si>
  <si>
    <t>ｳｴﾓﾄ ｺﾄﾐ</t>
  </si>
  <si>
    <t>圓城寺　祐穂</t>
  </si>
  <si>
    <t>ｴﾝｼﾞｮｳｼﾞ ﾕｳﾎ</t>
  </si>
  <si>
    <t>大山　睦子</t>
  </si>
  <si>
    <t>ｵｵﾔﾏ ﾑﾂｺ</t>
  </si>
  <si>
    <t>岡橋　歩美</t>
  </si>
  <si>
    <t>ｵｶﾊｼ ｱﾕﾐ</t>
  </si>
  <si>
    <t>倉本　奈緒</t>
  </si>
  <si>
    <t>ｸﾗﾓﾄ ﾅｵ</t>
  </si>
  <si>
    <t>倉本　美知</t>
  </si>
  <si>
    <t>ｸﾗﾓﾄ ﾐﾁ</t>
  </si>
  <si>
    <t>上月　亜美</t>
  </si>
  <si>
    <t>ｺｳﾂﾞｷ ｱﾐ</t>
  </si>
  <si>
    <t>兒島　怜奈</t>
  </si>
  <si>
    <t>ｺｼﾞﾏ ﾚﾅ</t>
  </si>
  <si>
    <t>齊藤　朋佳</t>
  </si>
  <si>
    <t>ｻｲﾄｳ ﾄﾓｶ</t>
  </si>
  <si>
    <t>島田　幸夢</t>
  </si>
  <si>
    <t>ｼﾏﾀﾞ ｺﾕﾒ</t>
  </si>
  <si>
    <t>杉村　美緒</t>
  </si>
  <si>
    <t>ｽｷﾞﾑﾗ ﾐｵ</t>
  </si>
  <si>
    <t>髙橋　佳音</t>
  </si>
  <si>
    <t>ﾀｶﾊｼ ｶﾉﾝ</t>
  </si>
  <si>
    <t>竹内　栞里</t>
  </si>
  <si>
    <t>ﾀｹｳﾁ ｼｵﾘ</t>
  </si>
  <si>
    <t>田﨑　舞桜</t>
  </si>
  <si>
    <t>ﾀｻｷ ﾏｵ</t>
  </si>
  <si>
    <t>辻　七海</t>
  </si>
  <si>
    <t>ﾂｼﾞ ﾅﾅﾐ</t>
  </si>
  <si>
    <t>中西　彩梨</t>
  </si>
  <si>
    <t>ﾅｶﾆｼ ｻﾘ</t>
  </si>
  <si>
    <t>土山　万緒</t>
  </si>
  <si>
    <t>ﾂﾁﾔﾏ ﾏｵ</t>
  </si>
  <si>
    <t>友松　日南</t>
  </si>
  <si>
    <t>ﾄﾓﾏﾂ ﾋﾅ</t>
  </si>
  <si>
    <t>永井　来海</t>
  </si>
  <si>
    <t>ﾅｶﾞｲ ｸﾙﾐ</t>
  </si>
  <si>
    <t>橋本　未羽</t>
  </si>
  <si>
    <t>ﾊｼﾓﾄ ﾐｳ</t>
  </si>
  <si>
    <t>平野　さくら</t>
  </si>
  <si>
    <t>ﾋﾗﾉ ｻｸﾗ</t>
  </si>
  <si>
    <t>弘下　由梨</t>
  </si>
  <si>
    <t>ﾋﾛｼﾀ ﾕﾘ</t>
  </si>
  <si>
    <t>廣瀬　桃奈</t>
  </si>
  <si>
    <t>ﾋﾛｾ ﾓﾓﾅ</t>
  </si>
  <si>
    <t>福林　春香</t>
  </si>
  <si>
    <t>ﾌｸﾊﾞﾔｼ ﾊﾙｶ</t>
  </si>
  <si>
    <t>藤野　葵</t>
  </si>
  <si>
    <t>ﾌｼﾞﾉ ｱｵｲ</t>
  </si>
  <si>
    <t>藤本　彩花</t>
  </si>
  <si>
    <t>ﾌｼﾞﾓﾄ ｱﾔｶ</t>
  </si>
  <si>
    <t>矢田　涼乃</t>
  </si>
  <si>
    <t>ﾔﾀ ｽｽﾞﾉ</t>
  </si>
  <si>
    <t>安里　彩加</t>
  </si>
  <si>
    <t>ﾔｽｻﾞﾄ ｱﾔｶ</t>
  </si>
  <si>
    <t>山下　美昴</t>
  </si>
  <si>
    <t>ﾔﾏｼﾀ ﾐﾎ</t>
  </si>
  <si>
    <t>山田　真由</t>
  </si>
  <si>
    <t>ﾔﾏﾀﾞ ﾏﾕ</t>
  </si>
  <si>
    <t>徳田　絢子</t>
  </si>
  <si>
    <t>ﾄｸﾀﾞ ｱﾔｺ</t>
  </si>
  <si>
    <t>森田　真緒</t>
  </si>
  <si>
    <t>ﾓﾘﾀ ﾏｵ</t>
  </si>
  <si>
    <t>下畑　文乃</t>
  </si>
  <si>
    <t>ｼﾓﾊﾀ ﾌﾐﾉ</t>
  </si>
  <si>
    <t>髙橋　実里</t>
  </si>
  <si>
    <t>仲村　知世</t>
  </si>
  <si>
    <t>上坂　弘子</t>
  </si>
  <si>
    <t>ｳｴｻｶ ﾋﾛｺ</t>
  </si>
  <si>
    <t>井村　香穂</t>
  </si>
  <si>
    <t>猪阪　幸花</t>
  </si>
  <si>
    <t>ｲﾉｻｶ ｻﾁｶ</t>
  </si>
  <si>
    <t>肥塚　真実</t>
  </si>
  <si>
    <t>ｺｴﾂﾞｶ ﾏﾐ</t>
  </si>
  <si>
    <t>水田　京佳</t>
  </si>
  <si>
    <t>ﾐｽﾞﾀ ｷｮｳｶ</t>
  </si>
  <si>
    <t>溝内　里紗</t>
  </si>
  <si>
    <t>ﾐｿﾞｳﾁ ﾘｻ</t>
  </si>
  <si>
    <t>ｺﾊﾞﾔｼ ﾐｵ</t>
  </si>
  <si>
    <t>森田　真以</t>
  </si>
  <si>
    <t>大坂　明世</t>
  </si>
  <si>
    <t>ｵｵｻｶ ﾄﾓﾖ</t>
  </si>
  <si>
    <t>久木　柚奈</t>
  </si>
  <si>
    <t>ｷｭｳｷ ﾕｳﾅ</t>
  </si>
  <si>
    <t>武田　愛生</t>
  </si>
  <si>
    <t>ﾀｹﾀﾞ ｱｲﾐ</t>
  </si>
  <si>
    <t>原田　萌花</t>
  </si>
  <si>
    <t>ﾊﾗﾀﾞ ﾓｴｶ</t>
  </si>
  <si>
    <t>山岡　美沙子</t>
  </si>
  <si>
    <t>ﾔﾏｵｶ ﾐｻｺ</t>
  </si>
  <si>
    <t>山田　さやか</t>
  </si>
  <si>
    <t>ﾔﾏﾀﾞ ｻﾔｶ</t>
  </si>
  <si>
    <t>池田　笑愛</t>
  </si>
  <si>
    <t>ｲｹﾀﾞ ｴﾏ</t>
  </si>
  <si>
    <t>川崎　莉奈</t>
  </si>
  <si>
    <t>ｶﾜｻｷ ﾘﾅ</t>
  </si>
  <si>
    <t>ｲｲﾀﾞ ﾐﾕ</t>
  </si>
  <si>
    <t>髙本　早紀</t>
  </si>
  <si>
    <t>赤堀　仁美</t>
  </si>
  <si>
    <t>ｱｶﾎﾘ ﾉﾘﾐ</t>
  </si>
  <si>
    <t>植原　千絢</t>
  </si>
  <si>
    <t>ｳｴﾊﾗ ﾁｱﾔ</t>
  </si>
  <si>
    <t>浦谷　愛未</t>
  </si>
  <si>
    <t>ｳﾗﾀﾆ ｱﾐ</t>
  </si>
  <si>
    <t>岡山　琳媛</t>
  </si>
  <si>
    <t>ｵｶﾔﾏ ﾘｺ</t>
  </si>
  <si>
    <t>堤　伶奈</t>
  </si>
  <si>
    <t>ﾂﾂﾐ ﾚﾅ</t>
  </si>
  <si>
    <t>早川　朋実</t>
  </si>
  <si>
    <t>ﾊﾔｶﾜ ﾄﾓﾐ</t>
  </si>
  <si>
    <t>長沼　明音</t>
  </si>
  <si>
    <t>ﾅｶﾞﾇﾏ ｱｶﾈ</t>
  </si>
  <si>
    <t>舛田　華</t>
  </si>
  <si>
    <t>ﾏｽﾀﾞ ﾊﾅ</t>
  </si>
  <si>
    <t>日比　亜月</t>
  </si>
  <si>
    <t>ﾋﾋﾞ ｱﾂﾞｷ</t>
  </si>
  <si>
    <t>TOGE</t>
  </si>
  <si>
    <t>長濱　夕海香</t>
  </si>
  <si>
    <t>日吉　鈴菜</t>
  </si>
  <si>
    <t>ﾋﾖｼ ｽｽﾞﾅ</t>
  </si>
  <si>
    <t>古賀　華実</t>
  </si>
  <si>
    <t>ｺｶﾞ ﾊﾅﾐ</t>
  </si>
  <si>
    <t>宮地　那奈</t>
  </si>
  <si>
    <t>ﾐﾔﾁ ﾅﾅ</t>
  </si>
  <si>
    <t>北川　冬華</t>
  </si>
  <si>
    <t>ｷﾀｶﾞﾜ ﾌﾕｶ</t>
  </si>
  <si>
    <t>寺川　青空</t>
  </si>
  <si>
    <t>ﾃﾗｶﾜ ｿﾗ</t>
  </si>
  <si>
    <t>松本　沙織</t>
  </si>
  <si>
    <t>ﾏﾂﾓﾄ ｻｵﾘ</t>
  </si>
  <si>
    <t>和多野　碧衣</t>
  </si>
  <si>
    <t>ﾜﾀﾉ ｱｵｲ</t>
  </si>
  <si>
    <t>寺田　さゆり</t>
  </si>
  <si>
    <t>ﾃﾗﾀﾞ ｻﾕﾘ</t>
  </si>
  <si>
    <t>野口　実央</t>
  </si>
  <si>
    <t>ﾉｸﾞﾁ ﾐｵ</t>
  </si>
  <si>
    <t>玉井　奈那</t>
  </si>
  <si>
    <t>ﾀﾏｲ ﾅﾅ</t>
  </si>
  <si>
    <t>辻井　美緒</t>
  </si>
  <si>
    <t>ﾂｼﾞｲ ﾐｵ</t>
  </si>
  <si>
    <t>松元　菜笑</t>
    <rPh sb="1" eb="2">
      <t>モト</t>
    </rPh>
    <phoneticPr fontId="16"/>
  </si>
  <si>
    <t>ﾏﾂﾓﾄ ﾅｴ</t>
  </si>
  <si>
    <t>宮出　彩花</t>
  </si>
  <si>
    <t>ﾐﾔﾃﾞ ｱﾔｶ</t>
  </si>
  <si>
    <t>大西　愛永</t>
  </si>
  <si>
    <t>ｵｵﾆｼ ﾏﾅｴ</t>
  </si>
  <si>
    <t>畑田　星来</t>
  </si>
  <si>
    <t>ﾊﾀﾀﾞ ｾﾗ</t>
  </si>
  <si>
    <t>木虎　莉奈</t>
  </si>
  <si>
    <t>ｷﾄﾗ ﾘﾅ</t>
  </si>
  <si>
    <t>萬谷　呂稀</t>
  </si>
  <si>
    <t>ﾏﾝﾀﾆ ﾛｷ</t>
  </si>
  <si>
    <t>渡辺　美黎亜</t>
  </si>
  <si>
    <t>ﾜﾀﾅﾍﾞ ﾐﾚｱ</t>
  </si>
  <si>
    <t>山本　沙愛</t>
  </si>
  <si>
    <t>ﾔﾏﾓﾄ ｻｴ</t>
  </si>
  <si>
    <t>Chizuru</t>
  </si>
  <si>
    <t>海沼　由佳</t>
  </si>
  <si>
    <t>ｶｲﾇﾏ ﾕｳｶ</t>
  </si>
  <si>
    <t>白波瀬　千紘</t>
  </si>
  <si>
    <t>ｼﾗﾊｾ ﾁﾋﾛ</t>
  </si>
  <si>
    <t>高瀬　奈々海</t>
  </si>
  <si>
    <t>ﾀｶｾ ﾅﾅﾐ</t>
  </si>
  <si>
    <t>森崎　綾乃</t>
  </si>
  <si>
    <t>ﾓﾘｻｷ ｱﾔﾉ</t>
  </si>
  <si>
    <t>矢尾　桃子</t>
  </si>
  <si>
    <t>ﾔｵ ﾓﾓｺ</t>
  </si>
  <si>
    <t>稲垣　菜穂</t>
  </si>
  <si>
    <t>ｲﾅｶﾞｷ ﾅﾎ</t>
  </si>
  <si>
    <t>清水　彩妃</t>
  </si>
  <si>
    <t>ｼﾐｽﾞ ｻｷ</t>
  </si>
  <si>
    <t>有島　みなみ</t>
  </si>
  <si>
    <t>ｱﾘｼﾏ ﾐﾅﾐ</t>
  </si>
  <si>
    <t>那須　羽</t>
  </si>
  <si>
    <t>ﾅｽ ﾂﾊﾞｻ</t>
  </si>
  <si>
    <t xml:space="preserve">MINAMINO </t>
  </si>
  <si>
    <t>今井　花笑</t>
  </si>
  <si>
    <t>ｲﾏｲ ｶｴ</t>
  </si>
  <si>
    <t>小川　愛夏</t>
  </si>
  <si>
    <t>ｵｶﾞﾜ ｱｲｶ</t>
  </si>
  <si>
    <t>小川　純夏</t>
  </si>
  <si>
    <t>ｵｶﾞﾜ ｼﾞｭﾝ</t>
  </si>
  <si>
    <t>Junna</t>
  </si>
  <si>
    <t>宮山　碧生</t>
  </si>
  <si>
    <t>ﾐﾔﾔﾏ ｱｵ</t>
  </si>
  <si>
    <t>MIYAYAMA</t>
  </si>
  <si>
    <t>高谷　愛奈</t>
  </si>
  <si>
    <t xml:space="preserve">MATSUOKA </t>
  </si>
  <si>
    <t>ODAGAKI</t>
  </si>
  <si>
    <t>Misa</t>
  </si>
  <si>
    <t>Noriko</t>
  </si>
  <si>
    <t>谷根　優花</t>
  </si>
  <si>
    <t>ﾀﾆﾈ ﾕｳｶ</t>
  </si>
  <si>
    <t>TANINE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</si>
</sst>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[&lt;=999]000;[&lt;=9999]000\-00;000\-0000"/>
    <numFmt numFmtId="177" formatCode="0&quot;人&quot;"/>
    <numFmt numFmtId="178" formatCode="0&quot;チーム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3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 diagonalDown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/>
      <bottom/>
      <diagonal style="thin">
        <color indexed="64"/>
      </diagonal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hair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3">
    <xf numFmtId="0" fontId="0" fillId="0" borderId="0" xfId="0"/>
    <xf numFmtId="0" fontId="4" fillId="0" borderId="0" xfId="4" applyFont="1" applyProtection="1">
      <alignment vertical="center"/>
      <protection hidden="1"/>
    </xf>
    <xf numFmtId="0" fontId="4" fillId="0" borderId="1" xfId="4" applyFont="1" applyBorder="1" applyAlignment="1" applyProtection="1">
      <alignment horizontal="center" vertical="center"/>
      <protection hidden="1"/>
    </xf>
    <xf numFmtId="0" fontId="6" fillId="0" borderId="2" xfId="4" applyFont="1" applyBorder="1" applyAlignment="1" applyProtection="1">
      <alignment horizontal="center" vertical="center" shrinkToFit="1"/>
      <protection hidden="1"/>
    </xf>
    <xf numFmtId="0" fontId="7" fillId="0" borderId="0" xfId="4" applyFont="1" applyProtection="1">
      <alignment vertical="center"/>
      <protection hidden="1"/>
    </xf>
    <xf numFmtId="22" fontId="7" fillId="0" borderId="0" xfId="4" applyNumberFormat="1" applyFont="1" applyProtection="1">
      <alignment vertical="center"/>
      <protection hidden="1"/>
    </xf>
    <xf numFmtId="0" fontId="4" fillId="0" borderId="0" xfId="4" applyFont="1" applyAlignment="1" applyProtection="1">
      <alignment vertical="center" shrinkToFit="1"/>
      <protection hidden="1"/>
    </xf>
    <xf numFmtId="0" fontId="6" fillId="0" borderId="2" xfId="4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2" applyFont="1" applyProtection="1">
      <alignment vertical="center"/>
      <protection hidden="1"/>
    </xf>
    <xf numFmtId="0" fontId="7" fillId="0" borderId="0" xfId="4" applyFont="1" applyAlignment="1" applyProtection="1">
      <alignment horizontal="center" vertical="center"/>
      <protection hidden="1"/>
    </xf>
    <xf numFmtId="0" fontId="4" fillId="0" borderId="3" xfId="4" applyFont="1" applyBorder="1" applyAlignment="1" applyProtection="1">
      <alignment horizontal="center" vertical="center"/>
      <protection hidden="1"/>
    </xf>
    <xf numFmtId="0" fontId="6" fillId="0" borderId="4" xfId="4" applyFont="1" applyBorder="1" applyAlignment="1" applyProtection="1">
      <alignment horizontal="center" vertical="center" shrinkToFit="1"/>
      <protection locked="0"/>
    </xf>
    <xf numFmtId="0" fontId="9" fillId="0" borderId="0" xfId="2" applyFo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177" fontId="9" fillId="0" borderId="5" xfId="2" applyNumberFormat="1" applyFont="1" applyBorder="1" applyAlignment="1" applyProtection="1">
      <alignment horizontal="center" vertical="center"/>
      <protection hidden="1"/>
    </xf>
    <xf numFmtId="177" fontId="9" fillId="0" borderId="6" xfId="2" applyNumberFormat="1" applyFont="1" applyBorder="1" applyAlignment="1" applyProtection="1">
      <alignment horizontal="center" vertical="center"/>
      <protection hidden="1"/>
    </xf>
    <xf numFmtId="177" fontId="9" fillId="0" borderId="7" xfId="2" applyNumberFormat="1" applyFont="1" applyBorder="1" applyAlignment="1" applyProtection="1">
      <alignment horizontal="center" vertical="center"/>
      <protection hidden="1"/>
    </xf>
    <xf numFmtId="177" fontId="9" fillId="0" borderId="0" xfId="2" applyNumberFormat="1" applyFont="1" applyBorder="1" applyProtection="1">
      <alignment vertical="center"/>
      <protection hidden="1"/>
    </xf>
    <xf numFmtId="5" fontId="9" fillId="0" borderId="8" xfId="2" applyNumberFormat="1" applyFont="1" applyBorder="1" applyAlignment="1" applyProtection="1">
      <alignment horizontal="right" vertical="center" shrinkToFit="1"/>
      <protection hidden="1"/>
    </xf>
    <xf numFmtId="0" fontId="9" fillId="0" borderId="9" xfId="2" applyFont="1" applyBorder="1" applyAlignment="1" applyProtection="1">
      <alignment vertical="center" shrinkToFit="1"/>
      <protection hidden="1"/>
    </xf>
    <xf numFmtId="0" fontId="9" fillId="0" borderId="10" xfId="2" applyFont="1" applyBorder="1" applyAlignment="1" applyProtection="1">
      <alignment horizontal="right" vertical="center" shrinkToFit="1"/>
      <protection hidden="1"/>
    </xf>
    <xf numFmtId="0" fontId="9" fillId="0" borderId="11" xfId="2" applyFont="1" applyBorder="1" applyAlignment="1" applyProtection="1">
      <alignment horizontal="right" vertical="center" shrinkToFit="1"/>
      <protection hidden="1"/>
    </xf>
    <xf numFmtId="42" fontId="9" fillId="0" borderId="10" xfId="2" applyNumberFormat="1" applyFont="1" applyBorder="1" applyAlignment="1" applyProtection="1">
      <alignment vertical="center" shrinkToFit="1"/>
      <protection hidden="1"/>
    </xf>
    <xf numFmtId="42" fontId="9" fillId="0" borderId="11" xfId="2" applyNumberFormat="1" applyFont="1" applyBorder="1" applyAlignment="1" applyProtection="1">
      <alignment vertical="center" shrinkToFit="1"/>
      <protection hidden="1"/>
    </xf>
    <xf numFmtId="5" fontId="9" fillId="0" borderId="12" xfId="2" applyNumberFormat="1" applyFont="1" applyBorder="1" applyAlignment="1" applyProtection="1">
      <alignment horizontal="right" vertical="center" shrinkToFit="1"/>
      <protection hidden="1"/>
    </xf>
    <xf numFmtId="0" fontId="9" fillId="0" borderId="13" xfId="2" applyFont="1" applyBorder="1" applyAlignment="1" applyProtection="1">
      <alignment vertical="center" shrinkToFit="1"/>
      <protection hidden="1"/>
    </xf>
    <xf numFmtId="42" fontId="9" fillId="0" borderId="14" xfId="2" applyNumberFormat="1" applyFont="1" applyBorder="1" applyAlignment="1" applyProtection="1">
      <alignment vertical="center" shrinkToFit="1"/>
      <protection hidden="1"/>
    </xf>
    <xf numFmtId="0" fontId="6" fillId="0" borderId="15" xfId="2" applyFont="1" applyBorder="1" applyAlignment="1" applyProtection="1">
      <alignment vertical="center" shrinkToFit="1"/>
      <protection hidden="1"/>
    </xf>
    <xf numFmtId="0" fontId="6" fillId="0" borderId="16" xfId="2" applyFont="1" applyBorder="1" applyAlignment="1" applyProtection="1">
      <alignment vertical="center" shrinkToFit="1"/>
      <protection hidden="1"/>
    </xf>
    <xf numFmtId="42" fontId="6" fillId="0" borderId="15" xfId="2" applyNumberFormat="1" applyFont="1" applyBorder="1" applyAlignment="1" applyProtection="1">
      <alignment vertical="center" shrinkToFit="1"/>
      <protection hidden="1"/>
    </xf>
    <xf numFmtId="42" fontId="6" fillId="0" borderId="17" xfId="2" applyNumberFormat="1" applyFont="1" applyBorder="1" applyAlignment="1" applyProtection="1">
      <alignment vertical="center" shrinkToFit="1"/>
      <protection hidden="1"/>
    </xf>
    <xf numFmtId="42" fontId="6" fillId="0" borderId="16" xfId="2" applyNumberFormat="1" applyFont="1" applyBorder="1" applyAlignment="1" applyProtection="1">
      <alignment vertical="center" shrinkToFit="1"/>
      <protection hidden="1"/>
    </xf>
    <xf numFmtId="0" fontId="7" fillId="0" borderId="0" xfId="0" applyFont="1" applyProtection="1">
      <protection hidden="1"/>
    </xf>
    <xf numFmtId="0" fontId="6" fillId="0" borderId="18" xfId="0" applyFont="1" applyBorder="1" applyAlignment="1" applyProtection="1">
      <alignment horizontal="center"/>
      <protection hidden="1"/>
    </xf>
    <xf numFmtId="42" fontId="6" fillId="0" borderId="19" xfId="0" applyNumberFormat="1" applyFont="1" applyBorder="1" applyAlignment="1" applyProtection="1">
      <alignment shrinkToFit="1"/>
      <protection hidden="1"/>
    </xf>
    <xf numFmtId="0" fontId="9" fillId="0" borderId="0" xfId="0" applyFont="1" applyProtection="1">
      <protection hidden="1"/>
    </xf>
    <xf numFmtId="0" fontId="6" fillId="0" borderId="20" xfId="0" applyFont="1" applyBorder="1" applyAlignment="1" applyProtection="1">
      <alignment horizontal="center"/>
      <protection hidden="1"/>
    </xf>
    <xf numFmtId="42" fontId="6" fillId="0" borderId="16" xfId="0" applyNumberFormat="1" applyFont="1" applyBorder="1" applyAlignment="1" applyProtection="1">
      <alignment shrinkToFit="1"/>
      <protection hidden="1"/>
    </xf>
    <xf numFmtId="0" fontId="10" fillId="0" borderId="0" xfId="3" applyFont="1" applyProtection="1">
      <alignment vertical="center"/>
      <protection hidden="1"/>
    </xf>
    <xf numFmtId="0" fontId="10" fillId="0" borderId="0" xfId="3" applyFont="1" applyAlignment="1" applyProtection="1">
      <alignment horizontal="right" vertical="center"/>
      <protection hidden="1"/>
    </xf>
    <xf numFmtId="0" fontId="10" fillId="0" borderId="0" xfId="3" applyFont="1" applyAlignment="1" applyProtection="1">
      <alignment vertical="center" wrapText="1"/>
      <protection hidden="1"/>
    </xf>
    <xf numFmtId="0" fontId="6" fillId="0" borderId="23" xfId="3" applyFont="1" applyBorder="1" applyAlignment="1" applyProtection="1">
      <alignment horizontal="center" vertical="center"/>
      <protection hidden="1"/>
    </xf>
    <xf numFmtId="177" fontId="6" fillId="0" borderId="23" xfId="3" applyNumberFormat="1" applyFont="1" applyBorder="1" applyAlignment="1" applyProtection="1">
      <alignment horizontal="center" vertical="center"/>
      <protection hidden="1"/>
    </xf>
    <xf numFmtId="0" fontId="12" fillId="0" borderId="0" xfId="3" applyFont="1" applyAlignment="1" applyProtection="1">
      <alignment horizontal="center" vertical="center" wrapText="1" shrinkToFit="1"/>
      <protection hidden="1"/>
    </xf>
    <xf numFmtId="0" fontId="4" fillId="0" borderId="24" xfId="3" applyFont="1" applyBorder="1" applyAlignment="1" applyProtection="1">
      <alignment horizontal="center" vertical="center"/>
      <protection hidden="1"/>
    </xf>
    <xf numFmtId="0" fontId="6" fillId="0" borderId="25" xfId="3" applyFont="1" applyBorder="1" applyAlignment="1" applyProtection="1">
      <alignment horizontal="center" vertical="center"/>
      <protection hidden="1"/>
    </xf>
    <xf numFmtId="176" fontId="6" fillId="0" borderId="26" xfId="3" applyNumberFormat="1" applyFont="1" applyBorder="1" applyAlignment="1" applyProtection="1">
      <alignment horizontal="center" vertical="center" shrinkToFit="1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4" fillId="0" borderId="0" xfId="3" applyFont="1" applyProtection="1">
      <alignment vertical="center"/>
      <protection hidden="1"/>
    </xf>
    <xf numFmtId="0" fontId="10" fillId="0" borderId="0" xfId="3" applyFont="1" applyAlignment="1" applyProtection="1">
      <alignment vertical="center"/>
      <protection hidden="1"/>
    </xf>
    <xf numFmtId="0" fontId="11" fillId="0" borderId="0" xfId="3" applyFont="1" applyAlignment="1" applyProtection="1">
      <alignment vertical="center" shrinkToFit="1"/>
      <protection hidden="1"/>
    </xf>
    <xf numFmtId="0" fontId="11" fillId="0" borderId="27" xfId="3" applyFont="1" applyBorder="1" applyAlignment="1" applyProtection="1">
      <alignment horizontal="center" vertical="center"/>
      <protection hidden="1"/>
    </xf>
    <xf numFmtId="0" fontId="11" fillId="0" borderId="28" xfId="3" applyFont="1" applyBorder="1" applyAlignment="1" applyProtection="1">
      <alignment horizontal="center" vertical="center" wrapText="1"/>
      <protection hidden="1"/>
    </xf>
    <xf numFmtId="0" fontId="11" fillId="0" borderId="29" xfId="3" applyFont="1" applyBorder="1" applyAlignment="1" applyProtection="1">
      <alignment horizontal="center" vertical="center" wrapText="1" shrinkToFit="1"/>
      <protection hidden="1"/>
    </xf>
    <xf numFmtId="0" fontId="11" fillId="0" borderId="30" xfId="3" applyFont="1" applyBorder="1" applyAlignment="1" applyProtection="1">
      <alignment horizontal="center" vertical="center" wrapText="1" shrinkToFit="1"/>
      <protection hidden="1"/>
    </xf>
    <xf numFmtId="0" fontId="4" fillId="0" borderId="31" xfId="3" applyFont="1" applyBorder="1" applyAlignment="1" applyProtection="1">
      <alignment vertical="center" shrinkToFit="1"/>
      <protection hidden="1"/>
    </xf>
    <xf numFmtId="0" fontId="4" fillId="0" borderId="32" xfId="3" applyFont="1" applyBorder="1" applyAlignment="1" applyProtection="1">
      <alignment vertical="center" shrinkToFit="1"/>
      <protection hidden="1"/>
    </xf>
    <xf numFmtId="0" fontId="4" fillId="0" borderId="32" xfId="3" applyFont="1" applyBorder="1" applyAlignment="1" applyProtection="1">
      <alignment horizontal="center" vertical="center" shrinkToFit="1"/>
      <protection hidden="1"/>
    </xf>
    <xf numFmtId="49" fontId="4" fillId="0" borderId="33" xfId="3" applyNumberFormat="1" applyFont="1" applyBorder="1" applyAlignment="1" applyProtection="1">
      <alignment horizontal="center" vertical="center"/>
      <protection hidden="1"/>
    </xf>
    <xf numFmtId="0" fontId="4" fillId="0" borderId="34" xfId="3" applyFont="1" applyBorder="1" applyAlignment="1" applyProtection="1">
      <alignment vertical="center" shrinkToFit="1"/>
      <protection hidden="1"/>
    </xf>
    <xf numFmtId="0" fontId="4" fillId="0" borderId="35" xfId="3" applyFont="1" applyBorder="1" applyAlignment="1" applyProtection="1">
      <alignment vertical="center" shrinkToFit="1"/>
      <protection hidden="1"/>
    </xf>
    <xf numFmtId="0" fontId="4" fillId="0" borderId="35" xfId="3" applyFont="1" applyBorder="1" applyAlignment="1" applyProtection="1">
      <alignment horizontal="center" vertical="center" shrinkToFit="1"/>
      <protection hidden="1"/>
    </xf>
    <xf numFmtId="0" fontId="4" fillId="0" borderId="36" xfId="3" applyFont="1" applyBorder="1" applyAlignment="1" applyProtection="1">
      <alignment vertical="center" shrinkToFit="1"/>
      <protection hidden="1"/>
    </xf>
    <xf numFmtId="0" fontId="4" fillId="0" borderId="37" xfId="3" applyFont="1" applyBorder="1" applyAlignment="1" applyProtection="1">
      <alignment vertical="center" shrinkToFit="1"/>
      <protection hidden="1"/>
    </xf>
    <xf numFmtId="0" fontId="4" fillId="0" borderId="38" xfId="3" applyFont="1" applyBorder="1" applyAlignment="1" applyProtection="1">
      <alignment vertical="center" shrinkToFit="1"/>
      <protection hidden="1"/>
    </xf>
    <xf numFmtId="0" fontId="4" fillId="0" borderId="38" xfId="3" applyFont="1" applyBorder="1" applyAlignment="1" applyProtection="1">
      <alignment horizontal="center" vertical="center" shrinkToFit="1"/>
      <protection hidden="1"/>
    </xf>
    <xf numFmtId="49" fontId="4" fillId="0" borderId="39" xfId="3" applyNumberFormat="1" applyFont="1" applyBorder="1" applyAlignment="1" applyProtection="1">
      <alignment horizontal="center" vertical="center"/>
      <protection hidden="1"/>
    </xf>
    <xf numFmtId="0" fontId="4" fillId="0" borderId="40" xfId="3" applyFont="1" applyBorder="1" applyAlignment="1" applyProtection="1">
      <alignment vertical="center" shrinkToFit="1"/>
      <protection hidden="1"/>
    </xf>
    <xf numFmtId="0" fontId="4" fillId="0" borderId="41" xfId="3" applyFont="1" applyBorder="1" applyAlignment="1" applyProtection="1">
      <alignment vertical="center" shrinkToFit="1"/>
      <protection hidden="1"/>
    </xf>
    <xf numFmtId="0" fontId="4" fillId="0" borderId="42" xfId="3" applyFont="1" applyBorder="1" applyAlignment="1" applyProtection="1">
      <alignment vertical="center" shrinkToFit="1"/>
      <protection hidden="1"/>
    </xf>
    <xf numFmtId="0" fontId="4" fillId="0" borderId="42" xfId="3" applyFont="1" applyBorder="1" applyAlignment="1" applyProtection="1">
      <alignment horizontal="center" vertical="center" shrinkToFit="1"/>
      <protection hidden="1"/>
    </xf>
    <xf numFmtId="49" fontId="4" fillId="0" borderId="43" xfId="3" applyNumberFormat="1" applyFont="1" applyBorder="1" applyAlignment="1" applyProtection="1">
      <alignment horizontal="center" vertical="center"/>
      <protection hidden="1"/>
    </xf>
    <xf numFmtId="0" fontId="4" fillId="0" borderId="44" xfId="3" applyFont="1" applyBorder="1" applyAlignment="1" applyProtection="1">
      <alignment vertical="center" shrinkToFit="1"/>
      <protection hidden="1"/>
    </xf>
    <xf numFmtId="0" fontId="4" fillId="0" borderId="45" xfId="3" applyFont="1" applyBorder="1" applyAlignment="1" applyProtection="1">
      <alignment vertical="center" shrinkToFit="1"/>
      <protection hidden="1"/>
    </xf>
    <xf numFmtId="0" fontId="4" fillId="0" borderId="46" xfId="3" applyFont="1" applyBorder="1" applyAlignment="1" applyProtection="1">
      <alignment vertical="center" shrinkToFit="1"/>
      <protection hidden="1"/>
    </xf>
    <xf numFmtId="0" fontId="4" fillId="0" borderId="47" xfId="3" applyFont="1" applyBorder="1" applyAlignment="1" applyProtection="1">
      <alignment vertical="center" shrinkToFit="1"/>
      <protection hidden="1"/>
    </xf>
    <xf numFmtId="0" fontId="4" fillId="0" borderId="48" xfId="3" applyFont="1" applyBorder="1" applyAlignment="1" applyProtection="1">
      <alignment vertical="center" shrinkToFit="1"/>
      <protection hidden="1"/>
    </xf>
    <xf numFmtId="0" fontId="4" fillId="0" borderId="47" xfId="3" applyFont="1" applyBorder="1" applyAlignment="1" applyProtection="1">
      <alignment horizontal="center" vertical="center" shrinkToFit="1"/>
      <protection hidden="1"/>
    </xf>
    <xf numFmtId="0" fontId="4" fillId="0" borderId="49" xfId="3" applyFont="1" applyBorder="1" applyAlignment="1" applyProtection="1">
      <alignment vertical="center" shrinkToFit="1"/>
      <protection hidden="1"/>
    </xf>
    <xf numFmtId="0" fontId="4" fillId="0" borderId="50" xfId="3" applyFont="1" applyBorder="1" applyAlignment="1" applyProtection="1">
      <alignment vertical="center" shrinkToFit="1"/>
      <protection hidden="1"/>
    </xf>
    <xf numFmtId="0" fontId="1" fillId="0" borderId="0" xfId="2" applyProtection="1">
      <alignment vertical="center"/>
      <protection hidden="1"/>
    </xf>
    <xf numFmtId="0" fontId="0" fillId="0" borderId="0" xfId="0" applyProtection="1">
      <protection hidden="1"/>
    </xf>
    <xf numFmtId="0" fontId="1" fillId="0" borderId="0" xfId="2" applyFont="1" applyProtection="1">
      <alignment vertical="center"/>
      <protection hidden="1"/>
    </xf>
    <xf numFmtId="0" fontId="1" fillId="0" borderId="0" xfId="2" quotePrefix="1" applyProtection="1">
      <alignment vertical="center"/>
      <protection hidden="1"/>
    </xf>
    <xf numFmtId="0" fontId="1" fillId="0" borderId="0" xfId="2">
      <alignment vertical="center"/>
    </xf>
    <xf numFmtId="0" fontId="1" fillId="0" borderId="0" xfId="2" applyFont="1">
      <alignment vertical="center"/>
    </xf>
    <xf numFmtId="49" fontId="1" fillId="0" borderId="0" xfId="2" applyNumberFormat="1">
      <alignment vertical="center"/>
    </xf>
    <xf numFmtId="0" fontId="1" fillId="0" borderId="0" xfId="2" applyNumberFormat="1" applyFill="1" applyBorder="1">
      <alignment vertical="center"/>
    </xf>
    <xf numFmtId="0" fontId="0" fillId="0" borderId="0" xfId="0" applyFill="1" applyBorder="1"/>
    <xf numFmtId="0" fontId="1" fillId="0" borderId="0" xfId="2" applyFill="1" applyBorder="1">
      <alignment vertical="center"/>
    </xf>
    <xf numFmtId="0" fontId="1" fillId="0" borderId="0" xfId="2" applyFont="1" applyFill="1" applyBorder="1">
      <alignment vertical="center"/>
    </xf>
    <xf numFmtId="0" fontId="1" fillId="0" borderId="0" xfId="2" applyNumberFormat="1" applyFont="1" applyFill="1" applyBorder="1">
      <alignment vertical="center"/>
    </xf>
    <xf numFmtId="6" fontId="1" fillId="0" borderId="0" xfId="1" applyFont="1" applyFill="1" applyBorder="1" applyAlignment="1">
      <alignment vertical="center"/>
    </xf>
    <xf numFmtId="0" fontId="1" fillId="0" borderId="0" xfId="2" quotePrefix="1" applyNumberFormat="1" applyFill="1" applyBorder="1">
      <alignment vertical="center"/>
    </xf>
    <xf numFmtId="0" fontId="1" fillId="0" borderId="0" xfId="2" quotePrefix="1">
      <alignment vertical="center"/>
    </xf>
    <xf numFmtId="0" fontId="1" fillId="0" borderId="0" xfId="2" quotePrefix="1" applyNumberFormat="1">
      <alignment vertical="center"/>
    </xf>
    <xf numFmtId="0" fontId="1" fillId="0" borderId="0" xfId="2" quotePrefix="1" applyFont="1">
      <alignment vertical="center"/>
    </xf>
    <xf numFmtId="0" fontId="0" fillId="0" borderId="0" xfId="0" quotePrefix="1"/>
    <xf numFmtId="49" fontId="4" fillId="0" borderId="51" xfId="3" applyNumberFormat="1" applyFont="1" applyBorder="1" applyAlignment="1" applyProtection="1">
      <alignment horizontal="center" vertical="center" shrinkToFit="1"/>
      <protection locked="0"/>
    </xf>
    <xf numFmtId="49" fontId="4" fillId="0" borderId="52" xfId="3" applyNumberFormat="1" applyFont="1" applyBorder="1" applyAlignment="1" applyProtection="1">
      <alignment horizontal="center" vertical="center" shrinkToFit="1"/>
      <protection locked="0"/>
    </xf>
    <xf numFmtId="49" fontId="4" fillId="0" borderId="53" xfId="3" applyNumberFormat="1" applyFont="1" applyBorder="1" applyAlignment="1" applyProtection="1">
      <alignment horizontal="center" vertical="center" shrinkToFit="1"/>
      <protection locked="0"/>
    </xf>
    <xf numFmtId="49" fontId="4" fillId="0" borderId="54" xfId="3" applyNumberFormat="1" applyFont="1" applyBorder="1" applyAlignment="1" applyProtection="1">
      <alignment horizontal="center" vertical="center" shrinkToFit="1"/>
      <protection locked="0"/>
    </xf>
    <xf numFmtId="0" fontId="4" fillId="0" borderId="55" xfId="3" applyFont="1" applyBorder="1" applyAlignment="1" applyProtection="1">
      <alignment vertical="center" shrinkToFit="1"/>
      <protection hidden="1"/>
    </xf>
    <xf numFmtId="0" fontId="4" fillId="0" borderId="56" xfId="3" applyFont="1" applyBorder="1" applyAlignment="1" applyProtection="1">
      <alignment vertical="center" shrinkToFit="1"/>
      <protection hidden="1"/>
    </xf>
    <xf numFmtId="0" fontId="4" fillId="0" borderId="57" xfId="3" applyFont="1" applyBorder="1" applyAlignment="1" applyProtection="1">
      <alignment vertical="center" shrinkToFit="1"/>
      <protection hidden="1"/>
    </xf>
    <xf numFmtId="0" fontId="4" fillId="0" borderId="58" xfId="3" applyFont="1" applyBorder="1" applyAlignment="1" applyProtection="1">
      <alignment horizontal="center" vertical="center" shrinkToFit="1"/>
      <protection hidden="1"/>
    </xf>
    <xf numFmtId="49" fontId="4" fillId="0" borderId="59" xfId="3" applyNumberFormat="1" applyFont="1" applyBorder="1" applyAlignment="1" applyProtection="1">
      <alignment horizontal="center" vertical="center" shrinkToFit="1"/>
      <protection locked="0"/>
    </xf>
    <xf numFmtId="49" fontId="4" fillId="0" borderId="60" xfId="3" applyNumberFormat="1" applyFont="1" applyBorder="1" applyAlignment="1" applyProtection="1">
      <alignment horizontal="center" vertical="center"/>
      <protection hidden="1"/>
    </xf>
    <xf numFmtId="0" fontId="4" fillId="0" borderId="61" xfId="3" applyFont="1" applyBorder="1" applyAlignment="1" applyProtection="1">
      <alignment vertical="center" shrinkToFit="1"/>
      <protection hidden="1"/>
    </xf>
    <xf numFmtId="0" fontId="9" fillId="0" borderId="0" xfId="2" quotePrefix="1" applyFont="1" applyProtection="1">
      <alignment vertical="center"/>
      <protection hidden="1"/>
    </xf>
    <xf numFmtId="0" fontId="11" fillId="0" borderId="62" xfId="3" applyFont="1" applyBorder="1" applyAlignment="1" applyProtection="1">
      <alignment vertical="center" shrinkToFit="1"/>
      <protection hidden="1"/>
    </xf>
    <xf numFmtId="0" fontId="10" fillId="0" borderId="67" xfId="3" applyFont="1" applyBorder="1" applyProtection="1">
      <alignment vertical="center"/>
      <protection hidden="1"/>
    </xf>
    <xf numFmtId="0" fontId="10" fillId="0" borderId="0" xfId="3" applyFont="1" applyBorder="1" applyProtection="1">
      <alignment vertical="center"/>
      <protection hidden="1"/>
    </xf>
    <xf numFmtId="0" fontId="4" fillId="0" borderId="67" xfId="3" applyFont="1" applyBorder="1" applyProtection="1">
      <alignment vertical="center"/>
      <protection hidden="1"/>
    </xf>
    <xf numFmtId="0" fontId="4" fillId="0" borderId="0" xfId="3" applyFont="1" applyBorder="1" applyProtection="1">
      <alignment vertical="center"/>
      <protection hidden="1"/>
    </xf>
    <xf numFmtId="49" fontId="0" fillId="0" borderId="0" xfId="0" applyNumberFormat="1"/>
    <xf numFmtId="49" fontId="14" fillId="0" borderId="0" xfId="0" applyNumberFormat="1" applyFont="1" applyFill="1" applyAlignment="1">
      <alignment horizontal="left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/>
    <xf numFmtId="49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vertical="center"/>
    </xf>
    <xf numFmtId="0" fontId="11" fillId="0" borderId="28" xfId="3" applyFont="1" applyBorder="1" applyAlignment="1" applyProtection="1">
      <alignment horizontal="center" vertical="center"/>
      <protection hidden="1"/>
    </xf>
    <xf numFmtId="0" fontId="11" fillId="0" borderId="21" xfId="3" applyFont="1" applyBorder="1" applyAlignment="1" applyProtection="1">
      <alignment horizontal="center" vertical="center"/>
      <protection hidden="1"/>
    </xf>
    <xf numFmtId="0" fontId="11" fillId="0" borderId="22" xfId="3" applyFont="1" applyBorder="1" applyAlignment="1" applyProtection="1">
      <alignment horizontal="center" vertical="center"/>
      <protection hidden="1"/>
    </xf>
    <xf numFmtId="0" fontId="4" fillId="0" borderId="3" xfId="4" applyFont="1" applyBorder="1" applyAlignment="1" applyProtection="1">
      <alignment horizontal="center" vertical="center"/>
      <protection hidden="1"/>
    </xf>
    <xf numFmtId="0" fontId="6" fillId="0" borderId="4" xfId="4" applyFont="1" applyBorder="1" applyAlignment="1" applyProtection="1">
      <alignment horizontal="center" vertical="center" wrapText="1"/>
      <protection locked="0"/>
    </xf>
    <xf numFmtId="0" fontId="4" fillId="0" borderId="75" xfId="4" applyFont="1" applyBorder="1" applyAlignment="1" applyProtection="1">
      <alignment horizontal="center" vertical="center"/>
      <protection hidden="1"/>
    </xf>
    <xf numFmtId="0" fontId="6" fillId="0" borderId="76" xfId="4" applyFont="1" applyBorder="1" applyAlignment="1" applyProtection="1">
      <alignment horizontal="center" vertical="center" shrinkToFit="1"/>
      <protection locked="0"/>
    </xf>
    <xf numFmtId="0" fontId="6" fillId="0" borderId="75" xfId="4" applyFont="1" applyBorder="1" applyAlignment="1" applyProtection="1">
      <alignment horizontal="center" vertical="center" shrinkToFit="1"/>
      <protection locked="0"/>
    </xf>
    <xf numFmtId="0" fontId="4" fillId="0" borderId="1" xfId="4" applyFont="1" applyBorder="1" applyAlignment="1" applyProtection="1">
      <alignment horizontal="center" vertical="center"/>
      <protection hidden="1"/>
    </xf>
    <xf numFmtId="0" fontId="5" fillId="0" borderId="72" xfId="4" applyFont="1" applyBorder="1" applyAlignment="1" applyProtection="1">
      <alignment horizontal="center" vertical="center"/>
      <protection hidden="1"/>
    </xf>
    <xf numFmtId="176" fontId="6" fillId="0" borderId="4" xfId="4" applyNumberFormat="1" applyFont="1" applyBorder="1" applyAlignment="1" applyProtection="1">
      <alignment horizontal="center" vertical="center" shrinkToFit="1"/>
      <protection locked="0"/>
    </xf>
    <xf numFmtId="0" fontId="4" fillId="0" borderId="73" xfId="4" applyFont="1" applyBorder="1" applyAlignment="1" applyProtection="1">
      <alignment horizontal="center" vertical="center"/>
      <protection hidden="1"/>
    </xf>
    <xf numFmtId="0" fontId="5" fillId="0" borderId="74" xfId="4" applyFont="1" applyBorder="1" applyAlignment="1" applyProtection="1">
      <alignment horizontal="center" vertical="center"/>
      <protection hidden="1"/>
    </xf>
    <xf numFmtId="0" fontId="11" fillId="0" borderId="97" xfId="3" applyFont="1" applyBorder="1" applyAlignment="1" applyProtection="1">
      <alignment horizontal="center" vertical="center"/>
      <protection hidden="1"/>
    </xf>
    <xf numFmtId="0" fontId="11" fillId="0" borderId="98" xfId="3" applyFont="1" applyBorder="1" applyAlignment="1" applyProtection="1">
      <alignment horizontal="center" vertical="center"/>
      <protection hidden="1"/>
    </xf>
    <xf numFmtId="0" fontId="11" fillId="0" borderId="21" xfId="3" applyFont="1" applyBorder="1" applyAlignment="1" applyProtection="1">
      <alignment horizontal="center" vertical="center"/>
      <protection hidden="1"/>
    </xf>
    <xf numFmtId="0" fontId="11" fillId="0" borderId="22" xfId="3" applyFont="1" applyBorder="1" applyAlignment="1" applyProtection="1">
      <alignment horizontal="center" vertical="center"/>
      <protection hidden="1"/>
    </xf>
    <xf numFmtId="0" fontId="11" fillId="0" borderId="99" xfId="3" applyFont="1" applyBorder="1" applyAlignment="1" applyProtection="1">
      <alignment horizontal="center" vertical="center"/>
      <protection hidden="1"/>
    </xf>
    <xf numFmtId="0" fontId="11" fillId="0" borderId="99" xfId="3" applyFont="1" applyBorder="1" applyAlignment="1" applyProtection="1">
      <alignment vertical="center"/>
      <protection hidden="1"/>
    </xf>
    <xf numFmtId="0" fontId="11" fillId="0" borderId="100" xfId="3" applyFont="1" applyBorder="1" applyAlignment="1" applyProtection="1">
      <alignment vertical="center"/>
      <protection hidden="1"/>
    </xf>
    <xf numFmtId="0" fontId="6" fillId="0" borderId="101" xfId="3" applyFont="1" applyBorder="1" applyAlignment="1" applyProtection="1">
      <alignment horizontal="center" vertical="center" shrinkToFit="1"/>
      <protection hidden="1"/>
    </xf>
    <xf numFmtId="0" fontId="6" fillId="0" borderId="102" xfId="3" applyFont="1" applyBorder="1" applyAlignment="1" applyProtection="1">
      <alignment horizontal="center" vertical="center" shrinkToFit="1"/>
      <protection hidden="1"/>
    </xf>
    <xf numFmtId="176" fontId="6" fillId="0" borderId="25" xfId="3" applyNumberFormat="1" applyFont="1" applyBorder="1" applyAlignment="1" applyProtection="1">
      <alignment horizontal="center" vertical="center" shrinkToFit="1"/>
      <protection hidden="1"/>
    </xf>
    <xf numFmtId="0" fontId="6" fillId="0" borderId="103" xfId="3" applyFont="1" applyBorder="1" applyAlignment="1" applyProtection="1">
      <alignment horizontal="center" vertical="center" shrinkToFit="1"/>
      <protection hidden="1"/>
    </xf>
    <xf numFmtId="0" fontId="6" fillId="0" borderId="104" xfId="3" applyFont="1" applyBorder="1" applyAlignment="1" applyProtection="1">
      <alignment horizontal="center" vertical="center" shrinkToFit="1"/>
      <protection hidden="1"/>
    </xf>
    <xf numFmtId="0" fontId="8" fillId="0" borderId="105" xfId="3" applyFont="1" applyBorder="1" applyAlignment="1" applyProtection="1">
      <alignment horizontal="center" vertical="center" shrinkToFit="1"/>
      <protection hidden="1"/>
    </xf>
    <xf numFmtId="0" fontId="11" fillId="0" borderId="22" xfId="3" applyFont="1" applyBorder="1" applyAlignment="1" applyProtection="1">
      <alignment horizontal="center" vertical="center" shrinkToFit="1"/>
      <protection hidden="1"/>
    </xf>
    <xf numFmtId="0" fontId="7" fillId="0" borderId="99" xfId="3" applyFont="1" applyBorder="1" applyAlignment="1" applyProtection="1">
      <alignment vertical="center"/>
      <protection hidden="1"/>
    </xf>
    <xf numFmtId="0" fontId="7" fillId="0" borderId="100" xfId="3" applyFont="1" applyBorder="1" applyAlignment="1" applyProtection="1">
      <alignment vertical="center"/>
      <protection hidden="1"/>
    </xf>
    <xf numFmtId="0" fontId="6" fillId="0" borderId="106" xfId="3" applyFont="1" applyBorder="1" applyAlignment="1" applyProtection="1">
      <alignment horizontal="center" vertical="center" shrinkToFit="1"/>
      <protection hidden="1"/>
    </xf>
    <xf numFmtId="177" fontId="6" fillId="0" borderId="103" xfId="3" applyNumberFormat="1" applyFont="1" applyBorder="1" applyAlignment="1" applyProtection="1">
      <alignment horizontal="center" vertical="center" shrinkToFit="1"/>
      <protection hidden="1"/>
    </xf>
    <xf numFmtId="177" fontId="6" fillId="0" borderId="106" xfId="3" applyNumberFormat="1" applyFont="1" applyBorder="1" applyAlignment="1" applyProtection="1">
      <alignment horizontal="center" vertical="center" shrinkToFit="1"/>
      <protection hidden="1"/>
    </xf>
    <xf numFmtId="178" fontId="6" fillId="0" borderId="103" xfId="3" applyNumberFormat="1" applyFont="1" applyBorder="1" applyAlignment="1" applyProtection="1">
      <alignment horizontal="center" vertical="center" shrinkToFit="1"/>
      <protection hidden="1"/>
    </xf>
    <xf numFmtId="0" fontId="7" fillId="0" borderId="102" xfId="3" applyFont="1" applyBorder="1" applyAlignment="1" applyProtection="1">
      <alignment horizontal="center" vertical="center" shrinkToFit="1"/>
      <protection hidden="1"/>
    </xf>
    <xf numFmtId="0" fontId="7" fillId="0" borderId="104" xfId="3" applyFont="1" applyBorder="1" applyAlignment="1" applyProtection="1">
      <alignment horizontal="center" vertical="center" shrinkToFit="1"/>
      <protection hidden="1"/>
    </xf>
    <xf numFmtId="0" fontId="11" fillId="0" borderId="28" xfId="3" applyFont="1" applyBorder="1" applyAlignment="1" applyProtection="1">
      <alignment horizontal="center" vertical="center"/>
      <protection hidden="1"/>
    </xf>
    <xf numFmtId="0" fontId="10" fillId="0" borderId="0" xfId="3" applyFont="1" applyAlignment="1" applyProtection="1">
      <alignment horizontal="center" vertical="center"/>
      <protection hidden="1"/>
    </xf>
    <xf numFmtId="0" fontId="9" fillId="0" borderId="93" xfId="3" applyFont="1" applyBorder="1" applyAlignment="1" applyProtection="1">
      <alignment vertical="center" shrinkToFit="1"/>
      <protection hidden="1"/>
    </xf>
    <xf numFmtId="0" fontId="9" fillId="0" borderId="83" xfId="3" applyFont="1" applyBorder="1" applyAlignment="1" applyProtection="1">
      <alignment vertical="center" shrinkToFit="1"/>
      <protection hidden="1"/>
    </xf>
    <xf numFmtId="0" fontId="9" fillId="0" borderId="96" xfId="3" applyFont="1" applyBorder="1" applyAlignment="1" applyProtection="1">
      <alignment vertical="center" shrinkToFit="1"/>
      <protection hidden="1"/>
    </xf>
    <xf numFmtId="0" fontId="9" fillId="0" borderId="89" xfId="0" applyFont="1" applyBorder="1" applyAlignment="1" applyProtection="1">
      <alignment vertical="center" shrinkToFit="1"/>
      <protection hidden="1"/>
    </xf>
    <xf numFmtId="0" fontId="9" fillId="0" borderId="90" xfId="0" applyFont="1" applyBorder="1" applyAlignment="1" applyProtection="1">
      <alignment vertical="center" shrinkToFit="1"/>
      <protection hidden="1"/>
    </xf>
    <xf numFmtId="0" fontId="9" fillId="0" borderId="85" xfId="3" applyFont="1" applyBorder="1" applyAlignment="1" applyProtection="1">
      <alignment vertical="center" shrinkToFit="1"/>
      <protection hidden="1"/>
    </xf>
    <xf numFmtId="0" fontId="9" fillId="0" borderId="86" xfId="3" applyFont="1" applyBorder="1" applyAlignment="1" applyProtection="1">
      <alignment vertical="center" shrinkToFit="1"/>
      <protection hidden="1"/>
    </xf>
    <xf numFmtId="0" fontId="9" fillId="0" borderId="87" xfId="3" applyFont="1" applyBorder="1" applyAlignment="1" applyProtection="1">
      <alignment vertical="center" shrinkToFit="1"/>
      <protection hidden="1"/>
    </xf>
    <xf numFmtId="0" fontId="9" fillId="0" borderId="88" xfId="3" applyFont="1" applyBorder="1" applyAlignment="1" applyProtection="1">
      <alignment vertical="center" shrinkToFit="1"/>
      <protection hidden="1"/>
    </xf>
    <xf numFmtId="0" fontId="9" fillId="0" borderId="89" xfId="3" applyFont="1" applyBorder="1" applyAlignment="1" applyProtection="1">
      <alignment vertical="center" shrinkToFit="1"/>
      <protection hidden="1"/>
    </xf>
    <xf numFmtId="0" fontId="9" fillId="0" borderId="90" xfId="3" applyFont="1" applyBorder="1" applyAlignment="1" applyProtection="1">
      <alignment vertical="center" shrinkToFit="1"/>
      <protection hidden="1"/>
    </xf>
    <xf numFmtId="0" fontId="9" fillId="0" borderId="82" xfId="3" applyFont="1" applyBorder="1" applyAlignment="1" applyProtection="1">
      <alignment vertical="center" shrinkToFit="1"/>
      <protection hidden="1"/>
    </xf>
    <xf numFmtId="0" fontId="9" fillId="0" borderId="91" xfId="3" applyFont="1" applyBorder="1" applyAlignment="1" applyProtection="1">
      <alignment vertical="center" shrinkToFit="1"/>
      <protection hidden="1"/>
    </xf>
    <xf numFmtId="0" fontId="9" fillId="0" borderId="92" xfId="3" applyFont="1" applyBorder="1" applyAlignment="1" applyProtection="1">
      <alignment vertical="center" shrinkToFit="1"/>
      <protection hidden="1"/>
    </xf>
    <xf numFmtId="0" fontId="4" fillId="0" borderId="48" xfId="3" applyFont="1" applyBorder="1" applyAlignment="1" applyProtection="1">
      <alignment horizontal="center" vertical="center" shrinkToFit="1"/>
      <protection hidden="1"/>
    </xf>
    <xf numFmtId="49" fontId="4" fillId="0" borderId="77" xfId="3" applyNumberFormat="1" applyFont="1" applyBorder="1" applyAlignment="1" applyProtection="1">
      <alignment horizontal="center" vertical="center" shrinkToFit="1"/>
      <protection locked="0"/>
    </xf>
    <xf numFmtId="0" fontId="0" fillId="0" borderId="78" xfId="0" applyBorder="1" applyAlignment="1" applyProtection="1">
      <alignment horizontal="center" vertical="center" shrinkToFit="1"/>
      <protection locked="0"/>
    </xf>
    <xf numFmtId="0" fontId="0" fillId="0" borderId="79" xfId="0" applyBorder="1" applyAlignment="1" applyProtection="1">
      <alignment horizontal="center" vertical="center" shrinkToFit="1"/>
      <protection locked="0"/>
    </xf>
    <xf numFmtId="0" fontId="9" fillId="0" borderId="80" xfId="3" applyFont="1" applyBorder="1" applyAlignment="1" applyProtection="1">
      <alignment vertical="center" shrinkToFit="1"/>
      <protection hidden="1"/>
    </xf>
    <xf numFmtId="0" fontId="9" fillId="0" borderId="45" xfId="3" applyFont="1" applyBorder="1" applyAlignment="1" applyProtection="1">
      <alignment vertical="center" shrinkToFit="1"/>
      <protection hidden="1"/>
    </xf>
    <xf numFmtId="0" fontId="0" fillId="0" borderId="81" xfId="0" applyBorder="1" applyAlignment="1" applyProtection="1">
      <alignment horizontal="center" vertical="center" shrinkToFit="1"/>
      <protection locked="0"/>
    </xf>
    <xf numFmtId="0" fontId="9" fillId="0" borderId="84" xfId="3" applyFont="1" applyBorder="1" applyAlignment="1" applyProtection="1">
      <alignment vertical="center" shrinkToFit="1"/>
      <protection hidden="1"/>
    </xf>
    <xf numFmtId="0" fontId="9" fillId="0" borderId="109" xfId="3" applyFont="1" applyBorder="1" applyAlignment="1" applyProtection="1">
      <alignment vertical="center" shrinkToFit="1"/>
      <protection hidden="1"/>
    </xf>
    <xf numFmtId="0" fontId="9" fillId="0" borderId="110" xfId="3" applyFont="1" applyBorder="1" applyAlignment="1" applyProtection="1">
      <alignment vertical="center" shrinkToFit="1"/>
      <protection hidden="1"/>
    </xf>
    <xf numFmtId="0" fontId="6" fillId="0" borderId="115" xfId="2" applyNumberFormat="1" applyFont="1" applyBorder="1" applyAlignment="1" applyProtection="1">
      <alignment horizontal="center" vertical="center"/>
      <protection hidden="1"/>
    </xf>
    <xf numFmtId="0" fontId="6" fillId="0" borderId="116" xfId="0" applyFont="1" applyBorder="1" applyAlignment="1" applyProtection="1">
      <alignment vertical="center"/>
      <protection hidden="1"/>
    </xf>
    <xf numFmtId="0" fontId="6" fillId="0" borderId="117" xfId="2" applyFont="1" applyBorder="1" applyAlignment="1" applyProtection="1">
      <alignment horizontal="center" vertical="center"/>
      <protection hidden="1"/>
    </xf>
    <xf numFmtId="0" fontId="6" fillId="0" borderId="118" xfId="0" applyFont="1" applyBorder="1" applyAlignment="1" applyProtection="1">
      <alignment vertical="center"/>
      <protection hidden="1"/>
    </xf>
    <xf numFmtId="0" fontId="6" fillId="0" borderId="20" xfId="2" applyFont="1" applyBorder="1" applyAlignment="1" applyProtection="1">
      <alignment horizontal="center" vertical="center"/>
      <protection hidden="1"/>
    </xf>
    <xf numFmtId="0" fontId="6" fillId="0" borderId="119" xfId="2" applyFont="1" applyBorder="1" applyAlignment="1" applyProtection="1">
      <alignment horizontal="center" vertical="center"/>
      <protection hidden="1"/>
    </xf>
    <xf numFmtId="0" fontId="8" fillId="0" borderId="0" xfId="2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42" fontId="6" fillId="0" borderId="120" xfId="2" applyNumberFormat="1" applyFont="1" applyBorder="1" applyAlignment="1" applyProtection="1">
      <alignment horizontal="center" vertical="center"/>
      <protection hidden="1"/>
    </xf>
    <xf numFmtId="0" fontId="7" fillId="0" borderId="121" xfId="0" applyFont="1" applyBorder="1" applyAlignment="1" applyProtection="1">
      <alignment horizontal="center" vertical="center"/>
      <protection hidden="1"/>
    </xf>
    <xf numFmtId="0" fontId="7" fillId="0" borderId="122" xfId="0" applyFont="1" applyBorder="1" applyAlignment="1" applyProtection="1">
      <alignment horizontal="center" vertical="center"/>
      <protection hidden="1"/>
    </xf>
    <xf numFmtId="0" fontId="9" fillId="0" borderId="73" xfId="2" applyFont="1" applyBorder="1" applyAlignment="1" applyProtection="1">
      <alignment horizontal="center" vertical="center"/>
      <protection hidden="1"/>
    </xf>
    <xf numFmtId="0" fontId="9" fillId="0" borderId="76" xfId="2" applyFont="1" applyBorder="1" applyAlignment="1" applyProtection="1">
      <alignment horizontal="center" vertical="center"/>
      <protection hidden="1"/>
    </xf>
    <xf numFmtId="0" fontId="4" fillId="0" borderId="0" xfId="3" applyFont="1" applyProtection="1">
      <alignment vertical="center"/>
      <protection locked="0" hidden="1"/>
    </xf>
    <xf numFmtId="0" fontId="10" fillId="0" borderId="0" xfId="3" applyFont="1" applyProtection="1">
      <alignment vertical="center"/>
      <protection locked="0" hidden="1"/>
    </xf>
    <xf numFmtId="0" fontId="4" fillId="0" borderId="65" xfId="3" applyFont="1" applyBorder="1" applyProtection="1">
      <alignment vertical="center"/>
      <protection locked="0" hidden="1"/>
    </xf>
    <xf numFmtId="0" fontId="4" fillId="0" borderId="64" xfId="3" applyFont="1" applyBorder="1" applyProtection="1">
      <alignment vertical="center"/>
      <protection locked="0" hidden="1"/>
    </xf>
    <xf numFmtId="0" fontId="4" fillId="0" borderId="63" xfId="3" applyFont="1" applyBorder="1" applyProtection="1">
      <alignment vertical="center"/>
      <protection locked="0" hidden="1"/>
    </xf>
    <xf numFmtId="0" fontId="4" fillId="0" borderId="70" xfId="3" applyFont="1" applyBorder="1" applyProtection="1">
      <alignment vertical="center"/>
      <protection locked="0" hidden="1"/>
    </xf>
    <xf numFmtId="0" fontId="4" fillId="0" borderId="68" xfId="3" applyFont="1" applyBorder="1" applyProtection="1">
      <alignment vertical="center"/>
      <protection locked="0" hidden="1"/>
    </xf>
    <xf numFmtId="0" fontId="4" fillId="0" borderId="69" xfId="3" applyFont="1" applyBorder="1" applyProtection="1">
      <alignment vertical="center"/>
      <protection locked="0" hidden="1"/>
    </xf>
    <xf numFmtId="0" fontId="4" fillId="0" borderId="0" xfId="3" applyFont="1" applyBorder="1" applyProtection="1">
      <alignment vertical="center"/>
      <protection locked="0" hidden="1"/>
    </xf>
    <xf numFmtId="0" fontId="4" fillId="0" borderId="66" xfId="3" applyFont="1" applyBorder="1" applyProtection="1">
      <alignment vertical="center"/>
      <protection locked="0" hidden="1"/>
    </xf>
    <xf numFmtId="0" fontId="4" fillId="0" borderId="71" xfId="3" applyFont="1" applyBorder="1" applyProtection="1">
      <alignment vertical="center"/>
      <protection locked="0" hidden="1"/>
    </xf>
    <xf numFmtId="0" fontId="7" fillId="0" borderId="99" xfId="0" applyFont="1" applyBorder="1" applyAlignment="1" applyProtection="1">
      <alignment horizontal="center" vertical="center" shrinkToFit="1"/>
    </xf>
    <xf numFmtId="0" fontId="7" fillId="0" borderId="98" xfId="0" applyFont="1" applyBorder="1" applyAlignment="1" applyProtection="1">
      <alignment horizontal="center" vertical="center" shrinkToFit="1"/>
    </xf>
    <xf numFmtId="0" fontId="7" fillId="0" borderId="102" xfId="0" applyFont="1" applyBorder="1" applyAlignment="1" applyProtection="1">
      <alignment horizontal="center" vertical="center" shrinkToFit="1"/>
    </xf>
    <xf numFmtId="0" fontId="7" fillId="0" borderId="106" xfId="0" applyFont="1" applyBorder="1" applyAlignment="1" applyProtection="1">
      <alignment horizontal="center" vertical="center" shrinkToFit="1"/>
    </xf>
    <xf numFmtId="0" fontId="4" fillId="0" borderId="94" xfId="3" applyFont="1" applyBorder="1" applyAlignment="1" applyProtection="1">
      <alignment vertical="center" shrinkToFit="1"/>
    </xf>
    <xf numFmtId="0" fontId="4" fillId="0" borderId="95" xfId="3" applyFont="1" applyBorder="1" applyAlignment="1" applyProtection="1">
      <alignment vertical="center" shrinkToFit="1"/>
    </xf>
    <xf numFmtId="0" fontId="4" fillId="0" borderId="50" xfId="3" applyFont="1" applyBorder="1" applyAlignment="1" applyProtection="1">
      <alignment vertical="center" shrinkToFit="1"/>
    </xf>
    <xf numFmtId="0" fontId="4" fillId="0" borderId="64" xfId="3" applyFont="1" applyBorder="1" applyAlignment="1" applyProtection="1">
      <alignment vertical="center" shrinkToFit="1"/>
    </xf>
    <xf numFmtId="0" fontId="4" fillId="0" borderId="35" xfId="3" applyFont="1" applyBorder="1" applyAlignment="1" applyProtection="1">
      <alignment vertical="center" shrinkToFit="1"/>
    </xf>
    <xf numFmtId="0" fontId="4" fillId="0" borderId="63" xfId="3" applyFont="1" applyBorder="1" applyAlignment="1" applyProtection="1">
      <alignment vertical="center" shrinkToFit="1"/>
    </xf>
    <xf numFmtId="0" fontId="4" fillId="0" borderId="38" xfId="3" applyFont="1" applyBorder="1" applyAlignment="1" applyProtection="1">
      <alignment vertical="center" shrinkToFit="1"/>
    </xf>
    <xf numFmtId="0" fontId="4" fillId="0" borderId="65" xfId="3" applyFont="1" applyBorder="1" applyAlignment="1" applyProtection="1">
      <alignment vertical="center" shrinkToFit="1"/>
    </xf>
    <xf numFmtId="0" fontId="4" fillId="0" borderId="32" xfId="3" applyFont="1" applyBorder="1" applyAlignment="1" applyProtection="1">
      <alignment vertical="center" shrinkToFit="1"/>
    </xf>
    <xf numFmtId="0" fontId="0" fillId="0" borderId="45" xfId="0" applyBorder="1" applyAlignment="1" applyProtection="1">
      <alignment horizontal="center" vertical="center" shrinkToFit="1"/>
    </xf>
    <xf numFmtId="0" fontId="0" fillId="0" borderId="50" xfId="0" applyBorder="1" applyAlignment="1" applyProtection="1">
      <alignment horizontal="center" vertical="center" shrinkToFit="1"/>
    </xf>
    <xf numFmtId="0" fontId="0" fillId="0" borderId="89" xfId="0" applyBorder="1" applyAlignment="1" applyProtection="1">
      <alignment vertical="center" shrinkToFit="1"/>
    </xf>
    <xf numFmtId="0" fontId="0" fillId="0" borderId="90" xfId="0" applyBorder="1" applyAlignment="1" applyProtection="1">
      <alignment vertical="center" shrinkToFit="1"/>
    </xf>
    <xf numFmtId="0" fontId="0" fillId="0" borderId="40" xfId="0" applyBorder="1" applyAlignment="1" applyProtection="1">
      <alignment horizontal="center" vertical="center" shrinkToFit="1"/>
    </xf>
    <xf numFmtId="0" fontId="0" fillId="0" borderId="45" xfId="0" applyBorder="1" applyAlignment="1" applyProtection="1">
      <alignment vertical="center" shrinkToFit="1"/>
    </xf>
    <xf numFmtId="0" fontId="4" fillId="0" borderId="66" xfId="3" applyFont="1" applyBorder="1" applyAlignment="1" applyProtection="1">
      <alignment vertical="center" shrinkToFit="1"/>
    </xf>
    <xf numFmtId="0" fontId="0" fillId="0" borderId="61" xfId="0" applyBorder="1" applyAlignment="1" applyProtection="1">
      <alignment vertical="center" shrinkToFit="1"/>
    </xf>
    <xf numFmtId="0" fontId="4" fillId="0" borderId="58" xfId="3" applyFont="1" applyBorder="1" applyAlignment="1" applyProtection="1">
      <alignment vertical="center" shrinkToFit="1"/>
    </xf>
    <xf numFmtId="0" fontId="0" fillId="0" borderId="61" xfId="0" applyBorder="1" applyAlignment="1" applyProtection="1">
      <alignment horizontal="center" vertical="center" shrinkToFit="1"/>
    </xf>
    <xf numFmtId="0" fontId="4" fillId="0" borderId="113" xfId="3" applyFont="1" applyBorder="1" applyAlignment="1" applyProtection="1">
      <alignment vertical="center" shrinkToFit="1"/>
    </xf>
    <xf numFmtId="0" fontId="4" fillId="0" borderId="114" xfId="3" applyFont="1" applyBorder="1" applyAlignment="1" applyProtection="1">
      <alignment vertical="center" shrinkToFit="1"/>
    </xf>
    <xf numFmtId="0" fontId="4" fillId="0" borderId="94" xfId="3" applyFont="1" applyBorder="1" applyAlignment="1" applyProtection="1">
      <alignment horizontal="center" vertical="center" shrinkToFit="1"/>
    </xf>
    <xf numFmtId="0" fontId="4" fillId="0" borderId="95" xfId="3" applyFont="1" applyBorder="1" applyAlignment="1" applyProtection="1">
      <alignment horizontal="center" vertical="center" shrinkToFit="1"/>
    </xf>
    <xf numFmtId="0" fontId="4" fillId="0" borderId="70" xfId="3" applyFont="1" applyBorder="1" applyAlignment="1" applyProtection="1">
      <alignment vertical="center" shrinkToFit="1"/>
    </xf>
    <xf numFmtId="0" fontId="4" fillId="0" borderId="107" xfId="3" applyFont="1" applyBorder="1" applyAlignment="1" applyProtection="1">
      <alignment vertical="center" shrinkToFit="1"/>
    </xf>
    <xf numFmtId="0" fontId="4" fillId="0" borderId="68" xfId="3" applyFont="1" applyBorder="1" applyAlignment="1" applyProtection="1">
      <alignment vertical="center" shrinkToFit="1"/>
    </xf>
    <xf numFmtId="0" fontId="4" fillId="0" borderId="111" xfId="3" applyFont="1" applyBorder="1" applyAlignment="1" applyProtection="1">
      <alignment vertical="center" shrinkToFit="1"/>
    </xf>
    <xf numFmtId="0" fontId="4" fillId="0" borderId="69" xfId="3" applyFont="1" applyBorder="1" applyAlignment="1" applyProtection="1">
      <alignment vertical="center" shrinkToFit="1"/>
    </xf>
    <xf numFmtId="0" fontId="4" fillId="0" borderId="112" xfId="3" applyFont="1" applyBorder="1" applyAlignment="1" applyProtection="1">
      <alignment vertical="center" shrinkToFit="1"/>
    </xf>
    <xf numFmtId="0" fontId="0" fillId="0" borderId="45" xfId="0" applyBorder="1" applyAlignment="1" applyProtection="1">
      <alignment vertical="center" shrinkToFit="1"/>
    </xf>
    <xf numFmtId="0" fontId="0" fillId="0" borderId="40" xfId="0" applyBorder="1" applyAlignment="1" applyProtection="1">
      <alignment vertical="center" shrinkToFit="1"/>
    </xf>
    <xf numFmtId="0" fontId="4" fillId="0" borderId="71" xfId="3" applyFont="1" applyBorder="1" applyAlignment="1" applyProtection="1">
      <alignment vertical="center" shrinkToFit="1"/>
    </xf>
    <xf numFmtId="0" fontId="4" fillId="0" borderId="108" xfId="3" applyFont="1" applyBorder="1" applyAlignment="1" applyProtection="1">
      <alignment vertical="center" shrinkToFit="1"/>
    </xf>
  </cellXfs>
  <cellStyles count="5">
    <cellStyle name="通貨" xfId="1" builtinId="7"/>
    <cellStyle name="標準" xfId="0" builtinId="0"/>
    <cellStyle name="標準_01_記録会系" xfId="2"/>
    <cellStyle name="標準_02_インカレ系" xfId="3"/>
    <cellStyle name="標準_03_学連登録外" xfId="4"/>
  </cellStyles>
  <dxfs count="7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51\disk1\05_&#35352;&#37682;&#37096;\dataentry\MK_Ent%20test\00_MkEnt(Ver3.0)&#2010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51\disk1\05_&#35352;&#37682;&#37096;\dataentry\MK_Ent%20test\MASTER\02_&#12452;&#12531;&#12459;&#12524;&#319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"/>
      <sheetName val="ｺｰﾄﾞ"/>
      <sheetName val="メニュー"/>
      <sheetName val="競技設定１"/>
      <sheetName val="競技設定２"/>
      <sheetName val="ファイル別設定"/>
      <sheetName val="登録情報設定"/>
      <sheetName val="分担金・無条件枠設定"/>
      <sheetName val="男子標準区分"/>
      <sheetName val="女子標準区分"/>
      <sheetName val="男子種目配置"/>
      <sheetName val="女子種目配置"/>
      <sheetName val="男子登録情報"/>
      <sheetName val="女子登録情報"/>
      <sheetName val="団体情報"/>
      <sheetName val="県"/>
      <sheetName val="男子種目情報"/>
      <sheetName val="女子種目情報"/>
    </sheetNames>
    <sheetDataSet>
      <sheetData sheetId="0"/>
      <sheetData sheetId="1">
        <row r="1">
          <cell r="B1" t="str">
            <v>ｺｰﾄﾞ!$A$2:$A$89</v>
          </cell>
          <cell r="E1" t="str">
            <v>ｺｰﾄﾞ!$D$2:$D$11</v>
          </cell>
          <cell r="G1" t="str">
            <v>ｺｰﾄﾞ!$G$2:$G$25</v>
          </cell>
          <cell r="H1" t="str">
            <v>ｺｰﾄﾞ!$H$2:$H$22</v>
          </cell>
          <cell r="J1" t="str">
            <v>ｺｰﾄﾞ!$J$2:$J$4</v>
          </cell>
          <cell r="K1" t="str">
            <v>ｺｰﾄﾞ!$K$2:$K$4</v>
          </cell>
          <cell r="N1" t="str">
            <v>ｺｰﾄﾞ!$M$2:$M$10</v>
          </cell>
          <cell r="P1" t="str">
            <v>ｺｰﾄﾞ!$O$2:$O$7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_種目別"/>
      <sheetName val="02_出場選手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07_M_Trk"/>
  <dimension ref="A1:D2203"/>
  <sheetViews>
    <sheetView topLeftCell="A1048576" workbookViewId="0">
      <selection sqref="A1:IV65536"/>
    </sheetView>
  </sheetViews>
  <sheetFormatPr defaultColWidth="9" defaultRowHeight="13.5" customHeight="1" zeroHeight="1" x14ac:dyDescent="0.2"/>
  <cols>
    <col min="1" max="4" width="9" style="82"/>
    <col min="5" max="16384" width="9" style="83"/>
  </cols>
  <sheetData>
    <row r="1" spans="1:4" ht="13" hidden="1" x14ac:dyDescent="0.2">
      <c r="B1" s="83">
        <v>986</v>
      </c>
      <c r="C1" s="82" t="s">
        <v>84</v>
      </c>
      <c r="D1" s="84"/>
    </row>
    <row r="2" spans="1:4" ht="13" hidden="1" x14ac:dyDescent="0.2">
      <c r="A2" s="82" t="s">
        <v>23</v>
      </c>
      <c r="B2" s="83">
        <v>2113</v>
      </c>
      <c r="C2" s="82" t="s">
        <v>85</v>
      </c>
    </row>
    <row r="3" spans="1:4" ht="13" hidden="1" x14ac:dyDescent="0.2">
      <c r="A3" s="82">
        <v>402</v>
      </c>
      <c r="B3" s="84" t="s">
        <v>86</v>
      </c>
      <c r="C3" s="85" t="s">
        <v>87</v>
      </c>
      <c r="D3" s="82" t="s">
        <v>88</v>
      </c>
    </row>
    <row r="4" spans="1:4" ht="13" hidden="1" x14ac:dyDescent="0.2">
      <c r="A4" s="82">
        <v>403</v>
      </c>
      <c r="B4" s="82" t="s">
        <v>89</v>
      </c>
      <c r="C4" s="85" t="s">
        <v>87</v>
      </c>
      <c r="D4" s="82" t="s">
        <v>90</v>
      </c>
    </row>
    <row r="5" spans="1:4" ht="13" hidden="1" x14ac:dyDescent="0.2">
      <c r="A5" s="82">
        <v>404</v>
      </c>
      <c r="B5" s="82" t="s">
        <v>91</v>
      </c>
      <c r="C5" s="85" t="s">
        <v>87</v>
      </c>
      <c r="D5" s="82" t="s">
        <v>90</v>
      </c>
    </row>
    <row r="6" spans="1:4" ht="13" hidden="1" x14ac:dyDescent="0.2">
      <c r="A6" s="82">
        <v>405</v>
      </c>
      <c r="B6" s="82" t="s">
        <v>92</v>
      </c>
      <c r="C6" s="85" t="s">
        <v>87</v>
      </c>
      <c r="D6" s="82" t="s">
        <v>93</v>
      </c>
    </row>
    <row r="7" spans="1:4" ht="13" hidden="1" x14ac:dyDescent="0.2">
      <c r="A7" s="82">
        <v>406</v>
      </c>
      <c r="B7" s="82" t="s">
        <v>94</v>
      </c>
      <c r="C7" s="85" t="s">
        <v>87</v>
      </c>
      <c r="D7" s="82" t="s">
        <v>93</v>
      </c>
    </row>
    <row r="8" spans="1:4" ht="13" hidden="1" x14ac:dyDescent="0.2">
      <c r="A8" s="82">
        <v>407</v>
      </c>
      <c r="B8" s="82" t="s">
        <v>95</v>
      </c>
      <c r="C8" s="85" t="s">
        <v>87</v>
      </c>
      <c r="D8" s="82" t="s">
        <v>93</v>
      </c>
    </row>
    <row r="9" spans="1:4" ht="13" hidden="1" x14ac:dyDescent="0.2">
      <c r="A9" s="82">
        <v>408</v>
      </c>
      <c r="B9" s="82" t="s">
        <v>95</v>
      </c>
      <c r="C9" s="85" t="s">
        <v>87</v>
      </c>
      <c r="D9" s="82" t="s">
        <v>93</v>
      </c>
    </row>
    <row r="10" spans="1:4" ht="13" hidden="1" x14ac:dyDescent="0.2">
      <c r="A10" s="82">
        <v>409</v>
      </c>
      <c r="B10" s="82" t="s">
        <v>96</v>
      </c>
      <c r="C10" s="85" t="s">
        <v>87</v>
      </c>
      <c r="D10" s="82" t="s">
        <v>93</v>
      </c>
    </row>
    <row r="11" spans="1:4" ht="13" hidden="1" x14ac:dyDescent="0.2">
      <c r="A11" s="82">
        <v>410</v>
      </c>
      <c r="B11" s="82" t="s">
        <v>97</v>
      </c>
      <c r="C11" s="85" t="s">
        <v>87</v>
      </c>
      <c r="D11" s="82" t="s">
        <v>93</v>
      </c>
    </row>
    <row r="12" spans="1:4" ht="13" hidden="1" x14ac:dyDescent="0.2">
      <c r="A12" s="82">
        <v>411</v>
      </c>
      <c r="B12" s="82" t="s">
        <v>98</v>
      </c>
      <c r="C12" s="85" t="s">
        <v>87</v>
      </c>
      <c r="D12" s="82" t="s">
        <v>93</v>
      </c>
    </row>
    <row r="13" spans="1:4" ht="13" hidden="1" x14ac:dyDescent="0.2">
      <c r="A13" s="82">
        <v>412</v>
      </c>
      <c r="B13" s="82" t="s">
        <v>99</v>
      </c>
      <c r="C13" s="85" t="s">
        <v>87</v>
      </c>
      <c r="D13" s="82" t="s">
        <v>93</v>
      </c>
    </row>
    <row r="14" spans="1:4" ht="13" hidden="1" x14ac:dyDescent="0.2">
      <c r="A14" s="82">
        <v>413</v>
      </c>
      <c r="B14" s="82" t="s">
        <v>100</v>
      </c>
      <c r="C14" s="85" t="s">
        <v>87</v>
      </c>
      <c r="D14" s="82" t="s">
        <v>93</v>
      </c>
    </row>
    <row r="15" spans="1:4" ht="13" hidden="1" x14ac:dyDescent="0.2">
      <c r="A15" s="82">
        <v>414</v>
      </c>
      <c r="B15" s="82" t="s">
        <v>101</v>
      </c>
      <c r="C15" s="85" t="s">
        <v>87</v>
      </c>
      <c r="D15" s="82" t="s">
        <v>93</v>
      </c>
    </row>
    <row r="16" spans="1:4" ht="13" hidden="1" x14ac:dyDescent="0.2">
      <c r="A16" s="82">
        <v>415</v>
      </c>
      <c r="B16" s="82" t="s">
        <v>92</v>
      </c>
      <c r="C16" s="85" t="s">
        <v>87</v>
      </c>
      <c r="D16" s="82" t="s">
        <v>93</v>
      </c>
    </row>
    <row r="17" spans="1:4" ht="13" hidden="1" x14ac:dyDescent="0.2">
      <c r="A17" s="82">
        <v>416</v>
      </c>
      <c r="B17" s="82" t="s">
        <v>96</v>
      </c>
      <c r="C17" s="85" t="s">
        <v>87</v>
      </c>
      <c r="D17" s="82" t="s">
        <v>93</v>
      </c>
    </row>
    <row r="18" spans="1:4" ht="13" hidden="1" x14ac:dyDescent="0.2">
      <c r="A18" s="82">
        <v>417</v>
      </c>
      <c r="B18" s="82" t="s">
        <v>96</v>
      </c>
      <c r="C18" s="85" t="s">
        <v>87</v>
      </c>
      <c r="D18" s="82" t="s">
        <v>93</v>
      </c>
    </row>
    <row r="19" spans="1:4" ht="13" hidden="1" x14ac:dyDescent="0.2">
      <c r="A19" s="82">
        <v>418</v>
      </c>
      <c r="B19" s="82" t="s">
        <v>102</v>
      </c>
      <c r="C19" s="85" t="s">
        <v>87</v>
      </c>
      <c r="D19" s="82" t="s">
        <v>93</v>
      </c>
    </row>
    <row r="20" spans="1:4" ht="13" hidden="1" x14ac:dyDescent="0.2">
      <c r="A20" s="82">
        <v>419</v>
      </c>
      <c r="B20" s="82" t="s">
        <v>92</v>
      </c>
      <c r="C20" s="85" t="s">
        <v>87</v>
      </c>
      <c r="D20" s="82" t="s">
        <v>93</v>
      </c>
    </row>
    <row r="21" spans="1:4" ht="13" hidden="1" x14ac:dyDescent="0.2">
      <c r="A21" s="82">
        <v>420</v>
      </c>
      <c r="B21" s="82" t="s">
        <v>94</v>
      </c>
      <c r="C21" s="85" t="s">
        <v>87</v>
      </c>
      <c r="D21" s="82" t="s">
        <v>93</v>
      </c>
    </row>
    <row r="22" spans="1:4" ht="13" hidden="1" x14ac:dyDescent="0.2">
      <c r="A22" s="82">
        <v>421</v>
      </c>
      <c r="B22" s="82" t="s">
        <v>96</v>
      </c>
      <c r="C22" s="85" t="s">
        <v>87</v>
      </c>
      <c r="D22" s="82" t="s">
        <v>93</v>
      </c>
    </row>
    <row r="23" spans="1:4" ht="13" hidden="1" x14ac:dyDescent="0.2">
      <c r="A23" s="82">
        <v>422</v>
      </c>
      <c r="B23" s="82" t="s">
        <v>98</v>
      </c>
      <c r="C23" s="85" t="s">
        <v>87</v>
      </c>
      <c r="D23" s="82" t="s">
        <v>93</v>
      </c>
    </row>
    <row r="24" spans="1:4" ht="13" hidden="1" x14ac:dyDescent="0.2">
      <c r="A24" s="82">
        <v>423</v>
      </c>
      <c r="B24" s="82" t="s">
        <v>89</v>
      </c>
      <c r="C24" s="85" t="s">
        <v>87</v>
      </c>
      <c r="D24" s="82" t="s">
        <v>93</v>
      </c>
    </row>
    <row r="25" spans="1:4" ht="13" hidden="1" x14ac:dyDescent="0.2">
      <c r="A25" s="82">
        <v>424</v>
      </c>
      <c r="B25" s="82" t="s">
        <v>103</v>
      </c>
      <c r="C25" s="85" t="s">
        <v>87</v>
      </c>
      <c r="D25" s="82" t="s">
        <v>93</v>
      </c>
    </row>
    <row r="26" spans="1:4" ht="13" hidden="1" x14ac:dyDescent="0.2">
      <c r="A26" s="82">
        <v>425</v>
      </c>
      <c r="B26" s="82" t="s">
        <v>86</v>
      </c>
      <c r="C26" s="85" t="s">
        <v>87</v>
      </c>
      <c r="D26" s="82" t="s">
        <v>93</v>
      </c>
    </row>
    <row r="27" spans="1:4" ht="13" hidden="1" x14ac:dyDescent="0.2">
      <c r="A27" s="82">
        <v>426</v>
      </c>
      <c r="B27" s="82" t="s">
        <v>86</v>
      </c>
      <c r="C27" s="85" t="s">
        <v>87</v>
      </c>
      <c r="D27" s="82" t="s">
        <v>93</v>
      </c>
    </row>
    <row r="28" spans="1:4" ht="13" hidden="1" x14ac:dyDescent="0.2">
      <c r="A28" s="82">
        <v>427</v>
      </c>
      <c r="B28" s="82" t="s">
        <v>104</v>
      </c>
      <c r="C28" s="85" t="s">
        <v>87</v>
      </c>
      <c r="D28" s="82" t="s">
        <v>93</v>
      </c>
    </row>
    <row r="29" spans="1:4" ht="13" hidden="1" x14ac:dyDescent="0.2">
      <c r="A29" s="82">
        <v>428</v>
      </c>
      <c r="B29" s="82" t="s">
        <v>105</v>
      </c>
      <c r="C29" s="85" t="s">
        <v>87</v>
      </c>
      <c r="D29" s="82" t="s">
        <v>93</v>
      </c>
    </row>
    <row r="30" spans="1:4" ht="13" hidden="1" x14ac:dyDescent="0.2">
      <c r="A30" s="82">
        <v>429</v>
      </c>
      <c r="B30" s="82" t="s">
        <v>105</v>
      </c>
      <c r="C30" s="85" t="s">
        <v>87</v>
      </c>
      <c r="D30" s="82" t="s">
        <v>93</v>
      </c>
    </row>
    <row r="31" spans="1:4" ht="13" hidden="1" x14ac:dyDescent="0.2">
      <c r="A31" s="82">
        <v>430</v>
      </c>
      <c r="B31" s="82" t="s">
        <v>105</v>
      </c>
      <c r="C31" s="85" t="s">
        <v>87</v>
      </c>
      <c r="D31" s="82" t="s">
        <v>93</v>
      </c>
    </row>
    <row r="32" spans="1:4" ht="13" hidden="1" x14ac:dyDescent="0.2">
      <c r="A32" s="82">
        <v>431</v>
      </c>
      <c r="B32" s="82" t="s">
        <v>106</v>
      </c>
      <c r="C32" s="85" t="s">
        <v>87</v>
      </c>
      <c r="D32" s="82" t="s">
        <v>93</v>
      </c>
    </row>
    <row r="33" spans="1:4" ht="13" hidden="1" x14ac:dyDescent="0.2">
      <c r="A33" s="82">
        <v>432</v>
      </c>
      <c r="B33" s="82" t="s">
        <v>107</v>
      </c>
      <c r="C33" s="85" t="s">
        <v>87</v>
      </c>
      <c r="D33" s="82" t="s">
        <v>93</v>
      </c>
    </row>
    <row r="34" spans="1:4" ht="13" hidden="1" x14ac:dyDescent="0.2">
      <c r="A34" s="82">
        <v>433</v>
      </c>
      <c r="B34" s="82" t="s">
        <v>89</v>
      </c>
      <c r="C34" s="85" t="s">
        <v>87</v>
      </c>
      <c r="D34" s="82" t="s">
        <v>93</v>
      </c>
    </row>
    <row r="35" spans="1:4" ht="13" hidden="1" x14ac:dyDescent="0.2">
      <c r="A35" s="82">
        <v>434</v>
      </c>
      <c r="B35" s="82" t="s">
        <v>91</v>
      </c>
      <c r="C35" s="85" t="s">
        <v>87</v>
      </c>
      <c r="D35" s="82" t="s">
        <v>93</v>
      </c>
    </row>
    <row r="36" spans="1:4" ht="13" hidden="1" x14ac:dyDescent="0.2">
      <c r="A36" s="82">
        <v>435</v>
      </c>
      <c r="B36" s="82" t="s">
        <v>91</v>
      </c>
      <c r="C36" s="85" t="s">
        <v>87</v>
      </c>
      <c r="D36" s="82" t="s">
        <v>93</v>
      </c>
    </row>
    <row r="37" spans="1:4" ht="13" hidden="1" x14ac:dyDescent="0.2">
      <c r="A37" s="82">
        <v>436</v>
      </c>
      <c r="B37" s="82" t="s">
        <v>108</v>
      </c>
      <c r="C37" s="85" t="s">
        <v>87</v>
      </c>
      <c r="D37" s="82" t="s">
        <v>93</v>
      </c>
    </row>
    <row r="38" spans="1:4" ht="13" hidden="1" x14ac:dyDescent="0.2">
      <c r="A38" s="82">
        <v>437</v>
      </c>
      <c r="B38" s="82" t="s">
        <v>86</v>
      </c>
      <c r="C38" s="85" t="s">
        <v>87</v>
      </c>
      <c r="D38" s="82" t="s">
        <v>93</v>
      </c>
    </row>
    <row r="39" spans="1:4" ht="13" hidden="1" x14ac:dyDescent="0.2">
      <c r="A39" s="82">
        <v>438</v>
      </c>
      <c r="B39" s="82" t="s">
        <v>102</v>
      </c>
      <c r="C39" s="85" t="s">
        <v>87</v>
      </c>
      <c r="D39" s="82" t="s">
        <v>93</v>
      </c>
    </row>
    <row r="40" spans="1:4" ht="13" hidden="1" x14ac:dyDescent="0.2">
      <c r="A40" s="82">
        <v>439</v>
      </c>
      <c r="B40" s="82" t="s">
        <v>109</v>
      </c>
      <c r="C40" s="85" t="s">
        <v>87</v>
      </c>
      <c r="D40" s="82" t="s">
        <v>93</v>
      </c>
    </row>
    <row r="41" spans="1:4" ht="13" hidden="1" x14ac:dyDescent="0.2">
      <c r="A41" s="82">
        <v>440</v>
      </c>
      <c r="B41" s="82" t="s">
        <v>110</v>
      </c>
      <c r="C41" s="85" t="s">
        <v>87</v>
      </c>
      <c r="D41" s="82" t="s">
        <v>93</v>
      </c>
    </row>
    <row r="42" spans="1:4" ht="13" hidden="1" x14ac:dyDescent="0.2">
      <c r="A42" s="82">
        <v>441</v>
      </c>
      <c r="B42" s="82" t="s">
        <v>105</v>
      </c>
      <c r="C42" s="85" t="s">
        <v>87</v>
      </c>
      <c r="D42" s="82" t="s">
        <v>93</v>
      </c>
    </row>
    <row r="43" spans="1:4" ht="13" hidden="1" x14ac:dyDescent="0.2">
      <c r="A43" s="82">
        <v>442</v>
      </c>
      <c r="B43" s="82" t="s">
        <v>94</v>
      </c>
      <c r="C43" s="85" t="s">
        <v>87</v>
      </c>
      <c r="D43" s="82" t="s">
        <v>93</v>
      </c>
    </row>
    <row r="44" spans="1:4" ht="13" hidden="1" x14ac:dyDescent="0.2">
      <c r="A44" s="82">
        <v>443</v>
      </c>
      <c r="B44" s="82" t="s">
        <v>97</v>
      </c>
      <c r="C44" s="85" t="s">
        <v>87</v>
      </c>
      <c r="D44" s="82" t="s">
        <v>93</v>
      </c>
    </row>
    <row r="45" spans="1:4" ht="13" hidden="1" x14ac:dyDescent="0.2">
      <c r="A45" s="82">
        <v>444</v>
      </c>
      <c r="B45" s="82" t="s">
        <v>97</v>
      </c>
      <c r="C45" s="85" t="s">
        <v>87</v>
      </c>
      <c r="D45" s="82" t="s">
        <v>93</v>
      </c>
    </row>
    <row r="46" spans="1:4" ht="13" hidden="1" x14ac:dyDescent="0.2">
      <c r="A46" s="82">
        <v>445</v>
      </c>
      <c r="B46" s="82" t="s">
        <v>98</v>
      </c>
      <c r="C46" s="85" t="s">
        <v>87</v>
      </c>
      <c r="D46" s="82" t="s">
        <v>93</v>
      </c>
    </row>
    <row r="47" spans="1:4" ht="13" hidden="1" x14ac:dyDescent="0.2">
      <c r="A47" s="82">
        <v>446</v>
      </c>
      <c r="B47" s="82" t="s">
        <v>109</v>
      </c>
      <c r="C47" s="85" t="s">
        <v>87</v>
      </c>
      <c r="D47" s="82" t="s">
        <v>93</v>
      </c>
    </row>
    <row r="48" spans="1:4" ht="13" hidden="1" x14ac:dyDescent="0.2">
      <c r="A48" s="82">
        <v>447</v>
      </c>
      <c r="B48" s="82" t="s">
        <v>110</v>
      </c>
      <c r="C48" s="85" t="s">
        <v>87</v>
      </c>
      <c r="D48" s="82" t="s">
        <v>93</v>
      </c>
    </row>
    <row r="49" spans="1:4" ht="13" hidden="1" x14ac:dyDescent="0.2">
      <c r="A49" s="82">
        <v>448</v>
      </c>
      <c r="B49" s="82" t="s">
        <v>96</v>
      </c>
      <c r="C49" s="85" t="s">
        <v>87</v>
      </c>
      <c r="D49" s="82" t="s">
        <v>93</v>
      </c>
    </row>
    <row r="50" spans="1:4" ht="13" hidden="1" x14ac:dyDescent="0.2">
      <c r="A50" s="82">
        <v>449</v>
      </c>
      <c r="B50" s="82" t="s">
        <v>111</v>
      </c>
      <c r="C50" s="85" t="s">
        <v>87</v>
      </c>
      <c r="D50" s="82" t="s">
        <v>93</v>
      </c>
    </row>
    <row r="51" spans="1:4" ht="13" hidden="1" x14ac:dyDescent="0.2">
      <c r="A51" s="82">
        <v>450</v>
      </c>
      <c r="B51" s="82" t="s">
        <v>104</v>
      </c>
      <c r="C51" s="85" t="s">
        <v>87</v>
      </c>
      <c r="D51" s="82" t="s">
        <v>112</v>
      </c>
    </row>
    <row r="52" spans="1:4" ht="13" hidden="1" x14ac:dyDescent="0.2">
      <c r="A52" s="82">
        <v>451</v>
      </c>
      <c r="B52" s="82" t="s">
        <v>110</v>
      </c>
      <c r="C52" s="85" t="s">
        <v>87</v>
      </c>
      <c r="D52" s="82" t="s">
        <v>112</v>
      </c>
    </row>
    <row r="53" spans="1:4" ht="13" hidden="1" x14ac:dyDescent="0.2">
      <c r="A53" s="82">
        <v>452</v>
      </c>
      <c r="B53" s="82" t="s">
        <v>92</v>
      </c>
      <c r="C53" s="85" t="s">
        <v>87</v>
      </c>
      <c r="D53" s="82" t="s">
        <v>112</v>
      </c>
    </row>
    <row r="54" spans="1:4" ht="13" hidden="1" x14ac:dyDescent="0.2">
      <c r="A54" s="82">
        <v>453</v>
      </c>
      <c r="B54" s="82" t="s">
        <v>95</v>
      </c>
      <c r="C54" s="85" t="s">
        <v>87</v>
      </c>
      <c r="D54" s="82" t="s">
        <v>112</v>
      </c>
    </row>
    <row r="55" spans="1:4" ht="13" hidden="1" x14ac:dyDescent="0.2">
      <c r="A55" s="82">
        <v>454</v>
      </c>
      <c r="B55" s="82" t="s">
        <v>105</v>
      </c>
      <c r="C55" s="85" t="s">
        <v>87</v>
      </c>
      <c r="D55" s="82" t="s">
        <v>112</v>
      </c>
    </row>
    <row r="56" spans="1:4" ht="13" hidden="1" x14ac:dyDescent="0.2">
      <c r="A56" s="82">
        <v>455</v>
      </c>
      <c r="B56" s="82" t="s">
        <v>98</v>
      </c>
      <c r="C56" s="85" t="s">
        <v>87</v>
      </c>
      <c r="D56" s="82" t="s">
        <v>112</v>
      </c>
    </row>
    <row r="57" spans="1:4" ht="13" hidden="1" x14ac:dyDescent="0.2">
      <c r="A57" s="82">
        <v>456</v>
      </c>
      <c r="B57" s="82" t="s">
        <v>100</v>
      </c>
      <c r="C57" s="85" t="s">
        <v>87</v>
      </c>
      <c r="D57" s="82" t="s">
        <v>112</v>
      </c>
    </row>
    <row r="58" spans="1:4" ht="13" hidden="1" x14ac:dyDescent="0.2">
      <c r="A58" s="82">
        <v>457</v>
      </c>
      <c r="B58" s="82" t="s">
        <v>105</v>
      </c>
      <c r="C58" s="85" t="s">
        <v>87</v>
      </c>
      <c r="D58" s="82" t="s">
        <v>112</v>
      </c>
    </row>
    <row r="59" spans="1:4" ht="13" hidden="1" x14ac:dyDescent="0.2">
      <c r="A59" s="82">
        <v>458</v>
      </c>
      <c r="B59" s="82" t="s">
        <v>96</v>
      </c>
      <c r="C59" s="85" t="s">
        <v>87</v>
      </c>
      <c r="D59" s="82" t="s">
        <v>112</v>
      </c>
    </row>
    <row r="60" spans="1:4" ht="13" hidden="1" x14ac:dyDescent="0.2">
      <c r="A60" s="82">
        <v>459</v>
      </c>
      <c r="B60" s="82" t="s">
        <v>92</v>
      </c>
      <c r="C60" s="85" t="s">
        <v>87</v>
      </c>
      <c r="D60" s="82" t="s">
        <v>112</v>
      </c>
    </row>
    <row r="61" spans="1:4" ht="13" hidden="1" x14ac:dyDescent="0.2">
      <c r="A61" s="82">
        <v>460</v>
      </c>
      <c r="B61" s="82" t="s">
        <v>102</v>
      </c>
      <c r="C61" s="85" t="s">
        <v>87</v>
      </c>
      <c r="D61" s="82" t="s">
        <v>112</v>
      </c>
    </row>
    <row r="62" spans="1:4" ht="13" hidden="1" x14ac:dyDescent="0.2">
      <c r="A62" s="82">
        <v>461</v>
      </c>
      <c r="B62" s="82" t="s">
        <v>100</v>
      </c>
      <c r="C62" s="85" t="s">
        <v>87</v>
      </c>
      <c r="D62" s="82" t="s">
        <v>112</v>
      </c>
    </row>
    <row r="63" spans="1:4" ht="13" hidden="1" x14ac:dyDescent="0.2">
      <c r="A63" s="82">
        <v>462</v>
      </c>
      <c r="B63" s="82" t="s">
        <v>86</v>
      </c>
      <c r="C63" s="85" t="s">
        <v>87</v>
      </c>
      <c r="D63" s="82" t="s">
        <v>112</v>
      </c>
    </row>
    <row r="64" spans="1:4" ht="13" hidden="1" x14ac:dyDescent="0.2">
      <c r="A64" s="82">
        <v>463</v>
      </c>
      <c r="B64" s="82" t="s">
        <v>113</v>
      </c>
      <c r="C64" s="85" t="s">
        <v>87</v>
      </c>
      <c r="D64" s="82" t="s">
        <v>112</v>
      </c>
    </row>
    <row r="65" spans="1:4" ht="13" hidden="1" x14ac:dyDescent="0.2">
      <c r="A65" s="82">
        <v>464</v>
      </c>
      <c r="B65" s="82" t="s">
        <v>99</v>
      </c>
      <c r="C65" s="85" t="s">
        <v>87</v>
      </c>
      <c r="D65" s="82" t="s">
        <v>112</v>
      </c>
    </row>
    <row r="66" spans="1:4" ht="13" hidden="1" x14ac:dyDescent="0.2">
      <c r="A66" s="82">
        <v>465</v>
      </c>
      <c r="B66" s="82" t="s">
        <v>101</v>
      </c>
      <c r="C66" s="85" t="s">
        <v>87</v>
      </c>
      <c r="D66" s="82" t="s">
        <v>112</v>
      </c>
    </row>
    <row r="67" spans="1:4" ht="13" hidden="1" x14ac:dyDescent="0.2">
      <c r="A67" s="82">
        <v>466</v>
      </c>
      <c r="B67" s="82" t="s">
        <v>109</v>
      </c>
      <c r="C67" s="85" t="s">
        <v>87</v>
      </c>
      <c r="D67" s="82" t="s">
        <v>112</v>
      </c>
    </row>
    <row r="68" spans="1:4" ht="13" hidden="1" x14ac:dyDescent="0.2">
      <c r="A68" s="82">
        <v>467</v>
      </c>
      <c r="B68" s="82" t="s">
        <v>109</v>
      </c>
      <c r="C68" s="85" t="s">
        <v>87</v>
      </c>
      <c r="D68" s="82" t="s">
        <v>112</v>
      </c>
    </row>
    <row r="69" spans="1:4" ht="13" hidden="1" x14ac:dyDescent="0.2">
      <c r="A69" s="82">
        <v>468</v>
      </c>
      <c r="B69" s="82" t="s">
        <v>109</v>
      </c>
      <c r="C69" s="85" t="s">
        <v>87</v>
      </c>
      <c r="D69" s="82" t="s">
        <v>112</v>
      </c>
    </row>
    <row r="70" spans="1:4" ht="13" hidden="1" x14ac:dyDescent="0.2">
      <c r="A70" s="82">
        <v>469</v>
      </c>
      <c r="B70" s="82" t="s">
        <v>86</v>
      </c>
      <c r="C70" s="85" t="s">
        <v>87</v>
      </c>
      <c r="D70" s="82" t="s">
        <v>112</v>
      </c>
    </row>
    <row r="71" spans="1:4" ht="13" hidden="1" x14ac:dyDescent="0.2">
      <c r="A71" s="82">
        <v>470</v>
      </c>
      <c r="B71" s="82" t="s">
        <v>86</v>
      </c>
      <c r="C71" s="85" t="s">
        <v>87</v>
      </c>
      <c r="D71" s="82" t="s">
        <v>112</v>
      </c>
    </row>
    <row r="72" spans="1:4" ht="13" hidden="1" x14ac:dyDescent="0.2">
      <c r="A72" s="82">
        <v>471</v>
      </c>
      <c r="B72" s="82" t="s">
        <v>108</v>
      </c>
      <c r="C72" s="85" t="s">
        <v>87</v>
      </c>
      <c r="D72" s="82" t="s">
        <v>112</v>
      </c>
    </row>
    <row r="73" spans="1:4" ht="13" hidden="1" x14ac:dyDescent="0.2">
      <c r="A73" s="82">
        <v>472</v>
      </c>
      <c r="B73" s="82" t="s">
        <v>111</v>
      </c>
      <c r="C73" s="85" t="s">
        <v>87</v>
      </c>
      <c r="D73" s="82" t="s">
        <v>112</v>
      </c>
    </row>
    <row r="74" spans="1:4" ht="13" hidden="1" x14ac:dyDescent="0.2">
      <c r="A74" s="82">
        <v>473</v>
      </c>
      <c r="B74" s="82" t="s">
        <v>106</v>
      </c>
      <c r="C74" s="85" t="s">
        <v>87</v>
      </c>
      <c r="D74" s="82" t="s">
        <v>112</v>
      </c>
    </row>
    <row r="75" spans="1:4" ht="13" hidden="1" x14ac:dyDescent="0.2">
      <c r="A75" s="82">
        <v>474</v>
      </c>
      <c r="B75" s="82" t="s">
        <v>104</v>
      </c>
      <c r="C75" s="85" t="s">
        <v>87</v>
      </c>
      <c r="D75" s="82" t="s">
        <v>112</v>
      </c>
    </row>
    <row r="76" spans="1:4" ht="13" hidden="1" x14ac:dyDescent="0.2">
      <c r="A76" s="82">
        <v>475</v>
      </c>
      <c r="B76" s="82" t="s">
        <v>94</v>
      </c>
      <c r="C76" s="85" t="s">
        <v>87</v>
      </c>
      <c r="D76" s="82" t="s">
        <v>112</v>
      </c>
    </row>
    <row r="77" spans="1:4" ht="13" hidden="1" x14ac:dyDescent="0.2">
      <c r="A77" s="82">
        <v>476</v>
      </c>
      <c r="B77" s="82" t="s">
        <v>94</v>
      </c>
      <c r="C77" s="85" t="s">
        <v>87</v>
      </c>
      <c r="D77" s="82" t="s">
        <v>112</v>
      </c>
    </row>
    <row r="78" spans="1:4" ht="13" hidden="1" x14ac:dyDescent="0.2">
      <c r="A78" s="82">
        <v>477</v>
      </c>
      <c r="B78" s="82" t="s">
        <v>114</v>
      </c>
      <c r="C78" s="85" t="s">
        <v>87</v>
      </c>
      <c r="D78" s="82" t="s">
        <v>112</v>
      </c>
    </row>
    <row r="79" spans="1:4" ht="13" hidden="1" x14ac:dyDescent="0.2">
      <c r="A79" s="82">
        <v>478</v>
      </c>
      <c r="B79" s="82" t="s">
        <v>110</v>
      </c>
      <c r="C79" s="85" t="s">
        <v>87</v>
      </c>
      <c r="D79" s="82" t="s">
        <v>112</v>
      </c>
    </row>
    <row r="80" spans="1:4" ht="13" hidden="1" x14ac:dyDescent="0.2">
      <c r="A80" s="82">
        <v>479</v>
      </c>
      <c r="B80" s="82" t="s">
        <v>86</v>
      </c>
      <c r="C80" s="85" t="s">
        <v>87</v>
      </c>
      <c r="D80" s="82" t="s">
        <v>112</v>
      </c>
    </row>
    <row r="81" spans="1:4" ht="13" hidden="1" x14ac:dyDescent="0.2">
      <c r="A81" s="82">
        <v>480</v>
      </c>
      <c r="B81" s="82" t="s">
        <v>92</v>
      </c>
      <c r="C81" s="85" t="s">
        <v>87</v>
      </c>
      <c r="D81" s="82" t="s">
        <v>112</v>
      </c>
    </row>
    <row r="82" spans="1:4" ht="13" hidden="1" x14ac:dyDescent="0.2">
      <c r="A82" s="82">
        <v>481</v>
      </c>
      <c r="B82" s="82" t="s">
        <v>106</v>
      </c>
      <c r="C82" s="85" t="s">
        <v>87</v>
      </c>
      <c r="D82" s="82" t="s">
        <v>112</v>
      </c>
    </row>
    <row r="83" spans="1:4" ht="13" hidden="1" x14ac:dyDescent="0.2">
      <c r="A83" s="82">
        <v>482</v>
      </c>
      <c r="B83" s="82" t="s">
        <v>98</v>
      </c>
      <c r="C83" s="85" t="s">
        <v>87</v>
      </c>
      <c r="D83" s="82" t="s">
        <v>112</v>
      </c>
    </row>
    <row r="84" spans="1:4" ht="13" hidden="1" x14ac:dyDescent="0.2">
      <c r="A84" s="82">
        <v>483</v>
      </c>
      <c r="B84" s="82" t="s">
        <v>86</v>
      </c>
      <c r="C84" s="85" t="s">
        <v>87</v>
      </c>
      <c r="D84" s="82" t="s">
        <v>112</v>
      </c>
    </row>
    <row r="85" spans="1:4" ht="13" hidden="1" x14ac:dyDescent="0.2">
      <c r="A85" s="82">
        <v>484</v>
      </c>
      <c r="B85" s="82" t="s">
        <v>102</v>
      </c>
      <c r="C85" s="85" t="s">
        <v>87</v>
      </c>
      <c r="D85" s="82" t="s">
        <v>112</v>
      </c>
    </row>
    <row r="86" spans="1:4" ht="13" hidden="1" x14ac:dyDescent="0.2">
      <c r="A86" s="82">
        <v>485</v>
      </c>
      <c r="B86" s="82" t="s">
        <v>109</v>
      </c>
      <c r="C86" s="85" t="s">
        <v>87</v>
      </c>
      <c r="D86" s="82" t="s">
        <v>112</v>
      </c>
    </row>
    <row r="87" spans="1:4" ht="13" hidden="1" x14ac:dyDescent="0.2">
      <c r="A87" s="82">
        <v>486</v>
      </c>
      <c r="B87" s="82" t="s">
        <v>100</v>
      </c>
      <c r="C87" s="85" t="s">
        <v>87</v>
      </c>
      <c r="D87" s="82" t="s">
        <v>112</v>
      </c>
    </row>
    <row r="88" spans="1:4" ht="13" hidden="1" x14ac:dyDescent="0.2">
      <c r="A88" s="82">
        <v>487</v>
      </c>
      <c r="B88" s="82" t="s">
        <v>97</v>
      </c>
      <c r="C88" s="85" t="s">
        <v>87</v>
      </c>
      <c r="D88" s="82" t="s">
        <v>112</v>
      </c>
    </row>
    <row r="89" spans="1:4" ht="13" hidden="1" x14ac:dyDescent="0.2">
      <c r="A89" s="82">
        <v>488</v>
      </c>
      <c r="B89" s="82" t="s">
        <v>89</v>
      </c>
      <c r="C89" s="85" t="s">
        <v>87</v>
      </c>
      <c r="D89" s="82" t="s">
        <v>112</v>
      </c>
    </row>
    <row r="90" spans="1:4" ht="13" hidden="1" x14ac:dyDescent="0.2">
      <c r="A90" s="82">
        <v>489</v>
      </c>
      <c r="B90" s="82" t="s">
        <v>109</v>
      </c>
      <c r="C90" s="85" t="s">
        <v>87</v>
      </c>
      <c r="D90" s="82" t="s">
        <v>115</v>
      </c>
    </row>
    <row r="91" spans="1:4" ht="13" hidden="1" x14ac:dyDescent="0.2">
      <c r="A91" s="82">
        <v>490</v>
      </c>
      <c r="B91" s="82" t="s">
        <v>91</v>
      </c>
      <c r="C91" s="85" t="s">
        <v>87</v>
      </c>
      <c r="D91" s="82" t="s">
        <v>115</v>
      </c>
    </row>
    <row r="92" spans="1:4" ht="13" hidden="1" x14ac:dyDescent="0.2">
      <c r="A92" s="82">
        <v>491</v>
      </c>
      <c r="B92" s="82" t="s">
        <v>94</v>
      </c>
      <c r="C92" s="85" t="s">
        <v>87</v>
      </c>
      <c r="D92" s="82" t="s">
        <v>115</v>
      </c>
    </row>
    <row r="93" spans="1:4" ht="13" hidden="1" x14ac:dyDescent="0.2">
      <c r="A93" s="82">
        <v>492</v>
      </c>
      <c r="B93" s="82" t="s">
        <v>105</v>
      </c>
      <c r="C93" s="85" t="s">
        <v>87</v>
      </c>
      <c r="D93" s="82" t="s">
        <v>115</v>
      </c>
    </row>
    <row r="94" spans="1:4" ht="13" hidden="1" x14ac:dyDescent="0.2">
      <c r="A94" s="82">
        <v>493</v>
      </c>
      <c r="B94" s="82" t="s">
        <v>111</v>
      </c>
      <c r="C94" s="85" t="s">
        <v>87</v>
      </c>
      <c r="D94" s="82" t="s">
        <v>115</v>
      </c>
    </row>
    <row r="95" spans="1:4" ht="13" hidden="1" x14ac:dyDescent="0.2">
      <c r="A95" s="82">
        <v>494</v>
      </c>
      <c r="B95" s="82" t="s">
        <v>98</v>
      </c>
      <c r="C95" s="85" t="s">
        <v>87</v>
      </c>
      <c r="D95" s="82" t="s">
        <v>115</v>
      </c>
    </row>
    <row r="96" spans="1:4" ht="13" hidden="1" x14ac:dyDescent="0.2">
      <c r="A96" s="82">
        <v>495</v>
      </c>
      <c r="B96" s="82" t="s">
        <v>91</v>
      </c>
      <c r="C96" s="85" t="s">
        <v>87</v>
      </c>
      <c r="D96" s="82" t="s">
        <v>115</v>
      </c>
    </row>
    <row r="97" spans="1:4" ht="13" hidden="1" x14ac:dyDescent="0.2">
      <c r="A97" s="82">
        <v>496</v>
      </c>
      <c r="B97" s="82" t="s">
        <v>94</v>
      </c>
      <c r="C97" s="85" t="s">
        <v>87</v>
      </c>
      <c r="D97" s="82" t="s">
        <v>115</v>
      </c>
    </row>
    <row r="98" spans="1:4" ht="13" hidden="1" x14ac:dyDescent="0.2">
      <c r="A98" s="82">
        <v>497</v>
      </c>
      <c r="B98" s="82" t="s">
        <v>109</v>
      </c>
      <c r="C98" s="85" t="s">
        <v>87</v>
      </c>
      <c r="D98" s="82" t="s">
        <v>115</v>
      </c>
    </row>
    <row r="99" spans="1:4" ht="13" hidden="1" x14ac:dyDescent="0.2">
      <c r="A99" s="82">
        <v>498</v>
      </c>
      <c r="B99" s="82" t="s">
        <v>92</v>
      </c>
      <c r="C99" s="85" t="s">
        <v>87</v>
      </c>
      <c r="D99" s="82" t="s">
        <v>115</v>
      </c>
    </row>
    <row r="100" spans="1:4" ht="13" hidden="1" x14ac:dyDescent="0.2">
      <c r="A100" s="82">
        <v>499</v>
      </c>
      <c r="B100" s="82" t="s">
        <v>104</v>
      </c>
      <c r="C100" s="85" t="s">
        <v>87</v>
      </c>
      <c r="D100" s="82" t="s">
        <v>115</v>
      </c>
    </row>
    <row r="101" spans="1:4" ht="13" hidden="1" x14ac:dyDescent="0.2">
      <c r="A101" s="82">
        <v>500</v>
      </c>
      <c r="B101" s="82" t="s">
        <v>111</v>
      </c>
      <c r="C101" s="85" t="s">
        <v>87</v>
      </c>
      <c r="D101" s="82" t="s">
        <v>115</v>
      </c>
    </row>
    <row r="102" spans="1:4" ht="13" hidden="1" x14ac:dyDescent="0.2">
      <c r="A102" s="82">
        <v>501</v>
      </c>
      <c r="B102" s="82" t="s">
        <v>116</v>
      </c>
      <c r="C102" s="85" t="s">
        <v>87</v>
      </c>
      <c r="D102" s="82" t="s">
        <v>115</v>
      </c>
    </row>
    <row r="103" spans="1:4" ht="13" hidden="1" x14ac:dyDescent="0.2">
      <c r="A103" s="82">
        <v>502</v>
      </c>
      <c r="B103" s="82" t="s">
        <v>94</v>
      </c>
      <c r="C103" s="85" t="s">
        <v>87</v>
      </c>
      <c r="D103" s="82" t="s">
        <v>115</v>
      </c>
    </row>
    <row r="104" spans="1:4" ht="13" hidden="1" x14ac:dyDescent="0.2">
      <c r="A104" s="82">
        <v>503</v>
      </c>
      <c r="B104" s="82" t="s">
        <v>102</v>
      </c>
      <c r="C104" s="85" t="s">
        <v>87</v>
      </c>
      <c r="D104" s="82" t="s">
        <v>115</v>
      </c>
    </row>
    <row r="105" spans="1:4" ht="13" hidden="1" x14ac:dyDescent="0.2">
      <c r="A105" s="82">
        <v>504</v>
      </c>
      <c r="B105" s="82" t="s">
        <v>109</v>
      </c>
      <c r="C105" s="85" t="s">
        <v>87</v>
      </c>
      <c r="D105" s="82" t="s">
        <v>115</v>
      </c>
    </row>
    <row r="106" spans="1:4" ht="13" hidden="1" x14ac:dyDescent="0.2">
      <c r="A106" s="82">
        <v>505</v>
      </c>
      <c r="B106" s="82" t="s">
        <v>104</v>
      </c>
      <c r="C106" s="85" t="s">
        <v>87</v>
      </c>
      <c r="D106" s="82" t="s">
        <v>115</v>
      </c>
    </row>
    <row r="107" spans="1:4" ht="13" hidden="1" x14ac:dyDescent="0.2">
      <c r="A107" s="82">
        <v>506</v>
      </c>
      <c r="B107" s="82" t="s">
        <v>101</v>
      </c>
      <c r="C107" s="85" t="s">
        <v>87</v>
      </c>
      <c r="D107" s="82" t="s">
        <v>115</v>
      </c>
    </row>
    <row r="108" spans="1:4" ht="13" hidden="1" x14ac:dyDescent="0.2">
      <c r="A108" s="82">
        <v>507</v>
      </c>
      <c r="B108" s="82" t="s">
        <v>98</v>
      </c>
      <c r="C108" s="85" t="s">
        <v>87</v>
      </c>
      <c r="D108" s="82" t="s">
        <v>115</v>
      </c>
    </row>
    <row r="109" spans="1:4" ht="13" hidden="1" x14ac:dyDescent="0.2">
      <c r="A109" s="82">
        <v>508</v>
      </c>
      <c r="B109" s="82" t="s">
        <v>105</v>
      </c>
      <c r="C109" s="85" t="s">
        <v>87</v>
      </c>
      <c r="D109" s="82" t="s">
        <v>115</v>
      </c>
    </row>
    <row r="110" spans="1:4" ht="13" hidden="1" x14ac:dyDescent="0.2">
      <c r="A110" s="82">
        <v>509</v>
      </c>
      <c r="B110" s="82" t="s">
        <v>103</v>
      </c>
      <c r="C110" s="85" t="s">
        <v>87</v>
      </c>
      <c r="D110" s="82" t="s">
        <v>115</v>
      </c>
    </row>
    <row r="111" spans="1:4" ht="13" hidden="1" x14ac:dyDescent="0.2">
      <c r="A111" s="82">
        <v>510</v>
      </c>
      <c r="B111" s="82" t="s">
        <v>98</v>
      </c>
      <c r="C111" s="85" t="s">
        <v>87</v>
      </c>
      <c r="D111" s="82" t="s">
        <v>115</v>
      </c>
    </row>
    <row r="112" spans="1:4" ht="13" hidden="1" x14ac:dyDescent="0.2">
      <c r="A112" s="82">
        <v>511</v>
      </c>
      <c r="B112" s="82" t="s">
        <v>97</v>
      </c>
      <c r="C112" s="85" t="s">
        <v>87</v>
      </c>
      <c r="D112" s="82" t="s">
        <v>115</v>
      </c>
    </row>
    <row r="113" spans="1:4" ht="13" hidden="1" x14ac:dyDescent="0.2">
      <c r="A113" s="82">
        <v>512</v>
      </c>
      <c r="B113" s="82" t="s">
        <v>109</v>
      </c>
      <c r="C113" s="85" t="s">
        <v>87</v>
      </c>
      <c r="D113" s="82" t="s">
        <v>115</v>
      </c>
    </row>
    <row r="114" spans="1:4" ht="13" hidden="1" x14ac:dyDescent="0.2">
      <c r="A114" s="82">
        <v>513</v>
      </c>
      <c r="B114" s="82" t="s">
        <v>104</v>
      </c>
      <c r="C114" s="85" t="s">
        <v>87</v>
      </c>
      <c r="D114" s="82" t="s">
        <v>115</v>
      </c>
    </row>
    <row r="115" spans="1:4" ht="13" hidden="1" x14ac:dyDescent="0.2">
      <c r="A115" s="82">
        <v>514</v>
      </c>
      <c r="B115" s="82" t="s">
        <v>94</v>
      </c>
      <c r="C115" s="85" t="s">
        <v>87</v>
      </c>
      <c r="D115" s="82" t="s">
        <v>115</v>
      </c>
    </row>
    <row r="116" spans="1:4" ht="13" hidden="1" x14ac:dyDescent="0.2">
      <c r="A116" s="82">
        <v>515</v>
      </c>
      <c r="B116" s="82" t="s">
        <v>117</v>
      </c>
      <c r="C116" s="85" t="s">
        <v>87</v>
      </c>
      <c r="D116" s="82" t="s">
        <v>115</v>
      </c>
    </row>
    <row r="117" spans="1:4" ht="13" hidden="1" x14ac:dyDescent="0.2">
      <c r="A117" s="82">
        <v>516</v>
      </c>
      <c r="B117" s="82" t="s">
        <v>98</v>
      </c>
      <c r="C117" s="85" t="s">
        <v>87</v>
      </c>
      <c r="D117" s="82" t="s">
        <v>115</v>
      </c>
    </row>
    <row r="118" spans="1:4" ht="13" hidden="1" x14ac:dyDescent="0.2">
      <c r="A118" s="82">
        <v>517</v>
      </c>
      <c r="B118" s="82" t="s">
        <v>96</v>
      </c>
      <c r="C118" s="85" t="s">
        <v>87</v>
      </c>
      <c r="D118" s="82" t="s">
        <v>115</v>
      </c>
    </row>
    <row r="119" spans="1:4" ht="13" hidden="1" x14ac:dyDescent="0.2">
      <c r="A119" s="82">
        <v>518</v>
      </c>
      <c r="B119" s="82" t="s">
        <v>89</v>
      </c>
      <c r="C119" s="85" t="s">
        <v>87</v>
      </c>
      <c r="D119" s="82" t="s">
        <v>115</v>
      </c>
    </row>
    <row r="120" spans="1:4" ht="13" hidden="1" x14ac:dyDescent="0.2">
      <c r="A120" s="82">
        <v>519</v>
      </c>
      <c r="B120" s="82" t="s">
        <v>110</v>
      </c>
      <c r="C120" s="85" t="s">
        <v>87</v>
      </c>
      <c r="D120" s="82" t="s">
        <v>115</v>
      </c>
    </row>
    <row r="121" spans="1:4" ht="13" hidden="1" x14ac:dyDescent="0.2">
      <c r="A121" s="82">
        <v>520</v>
      </c>
      <c r="B121" s="82" t="s">
        <v>91</v>
      </c>
      <c r="C121" s="85" t="s">
        <v>87</v>
      </c>
      <c r="D121" s="82" t="s">
        <v>115</v>
      </c>
    </row>
    <row r="122" spans="1:4" ht="13" hidden="1" x14ac:dyDescent="0.2">
      <c r="A122" s="82">
        <v>521</v>
      </c>
      <c r="B122" s="82" t="s">
        <v>92</v>
      </c>
      <c r="C122" s="85" t="s">
        <v>87</v>
      </c>
      <c r="D122" s="82" t="s">
        <v>115</v>
      </c>
    </row>
    <row r="123" spans="1:4" ht="13" hidden="1" x14ac:dyDescent="0.2">
      <c r="A123" s="82">
        <v>522</v>
      </c>
      <c r="B123" s="82" t="s">
        <v>102</v>
      </c>
      <c r="C123" s="85" t="s">
        <v>87</v>
      </c>
      <c r="D123" s="82" t="s">
        <v>115</v>
      </c>
    </row>
    <row r="124" spans="1:4" ht="13" hidden="1" x14ac:dyDescent="0.2">
      <c r="A124" s="82">
        <v>523</v>
      </c>
      <c r="B124" s="82" t="s">
        <v>89</v>
      </c>
      <c r="C124" s="85" t="s">
        <v>87</v>
      </c>
      <c r="D124" s="82" t="s">
        <v>115</v>
      </c>
    </row>
    <row r="125" spans="1:4" ht="13" hidden="1" x14ac:dyDescent="0.2">
      <c r="A125" s="82">
        <v>524</v>
      </c>
      <c r="B125" s="82" t="s">
        <v>95</v>
      </c>
      <c r="C125" s="85" t="s">
        <v>87</v>
      </c>
      <c r="D125" s="82" t="s">
        <v>115</v>
      </c>
    </row>
    <row r="126" spans="1:4" ht="13" hidden="1" x14ac:dyDescent="0.2">
      <c r="A126" s="82">
        <v>525</v>
      </c>
      <c r="B126" s="82" t="s">
        <v>118</v>
      </c>
      <c r="C126" s="85" t="s">
        <v>87</v>
      </c>
      <c r="D126" s="82" t="s">
        <v>115</v>
      </c>
    </row>
    <row r="127" spans="1:4" ht="13" hidden="1" x14ac:dyDescent="0.2">
      <c r="A127" s="82">
        <v>526</v>
      </c>
      <c r="B127" s="82" t="s">
        <v>86</v>
      </c>
      <c r="C127" s="85" t="s">
        <v>87</v>
      </c>
      <c r="D127" s="82" t="s">
        <v>115</v>
      </c>
    </row>
    <row r="128" spans="1:4" ht="13" hidden="1" x14ac:dyDescent="0.2">
      <c r="A128" s="82">
        <v>527</v>
      </c>
      <c r="B128" s="82" t="s">
        <v>106</v>
      </c>
      <c r="C128" s="85" t="s">
        <v>87</v>
      </c>
      <c r="D128" s="82" t="s">
        <v>115</v>
      </c>
    </row>
    <row r="129" spans="1:4" ht="13" hidden="1" x14ac:dyDescent="0.2">
      <c r="A129" s="82">
        <v>528</v>
      </c>
      <c r="B129" s="82" t="s">
        <v>110</v>
      </c>
      <c r="C129" s="85" t="s">
        <v>87</v>
      </c>
      <c r="D129" s="82" t="s">
        <v>115</v>
      </c>
    </row>
    <row r="130" spans="1:4" ht="13" hidden="1" x14ac:dyDescent="0.2">
      <c r="A130" s="82">
        <v>529</v>
      </c>
      <c r="B130" s="82" t="s">
        <v>117</v>
      </c>
      <c r="C130" s="85" t="s">
        <v>87</v>
      </c>
      <c r="D130" s="82" t="s">
        <v>115</v>
      </c>
    </row>
    <row r="131" spans="1:4" ht="13" hidden="1" x14ac:dyDescent="0.2">
      <c r="A131" s="82">
        <v>530</v>
      </c>
      <c r="B131" s="82" t="s">
        <v>119</v>
      </c>
      <c r="C131" s="85" t="s">
        <v>87</v>
      </c>
      <c r="D131" s="82" t="s">
        <v>115</v>
      </c>
    </row>
    <row r="132" spans="1:4" ht="13" hidden="1" x14ac:dyDescent="0.2">
      <c r="A132" s="82">
        <v>531</v>
      </c>
      <c r="B132" s="82" t="s">
        <v>105</v>
      </c>
      <c r="C132" s="85" t="s">
        <v>87</v>
      </c>
      <c r="D132" s="82" t="s">
        <v>115</v>
      </c>
    </row>
    <row r="133" spans="1:4" ht="13" hidden="1" x14ac:dyDescent="0.2">
      <c r="A133" s="82">
        <v>532</v>
      </c>
      <c r="B133" s="82" t="s">
        <v>107</v>
      </c>
      <c r="C133" s="85" t="s">
        <v>87</v>
      </c>
      <c r="D133" s="82" t="s">
        <v>115</v>
      </c>
    </row>
    <row r="134" spans="1:4" ht="13" hidden="1" x14ac:dyDescent="0.2">
      <c r="A134" s="82">
        <v>533</v>
      </c>
      <c r="B134" s="82" t="s">
        <v>120</v>
      </c>
      <c r="C134" s="85" t="s">
        <v>87</v>
      </c>
      <c r="D134" s="82" t="s">
        <v>115</v>
      </c>
    </row>
    <row r="135" spans="1:4" ht="13" hidden="1" x14ac:dyDescent="0.2">
      <c r="A135" s="82">
        <v>534</v>
      </c>
      <c r="B135" s="82" t="s">
        <v>99</v>
      </c>
      <c r="C135" s="85" t="s">
        <v>87</v>
      </c>
      <c r="D135" s="82" t="s">
        <v>115</v>
      </c>
    </row>
    <row r="136" spans="1:4" ht="13" hidden="1" x14ac:dyDescent="0.2">
      <c r="A136" s="82">
        <v>535</v>
      </c>
      <c r="B136" s="82" t="s">
        <v>102</v>
      </c>
      <c r="C136" s="85" t="s">
        <v>87</v>
      </c>
      <c r="D136" s="82" t="s">
        <v>115</v>
      </c>
    </row>
    <row r="137" spans="1:4" ht="13" hidden="1" x14ac:dyDescent="0.2">
      <c r="A137" s="82">
        <v>536</v>
      </c>
      <c r="B137" s="82" t="s">
        <v>103</v>
      </c>
      <c r="C137" s="85" t="s">
        <v>87</v>
      </c>
      <c r="D137" s="82" t="s">
        <v>115</v>
      </c>
    </row>
    <row r="138" spans="1:4" ht="13" hidden="1" x14ac:dyDescent="0.2">
      <c r="A138" s="82">
        <v>537</v>
      </c>
      <c r="B138" s="82" t="s">
        <v>105</v>
      </c>
      <c r="C138" s="85" t="s">
        <v>87</v>
      </c>
      <c r="D138" s="82" t="s">
        <v>115</v>
      </c>
    </row>
    <row r="139" spans="1:4" ht="13" hidden="1" x14ac:dyDescent="0.2">
      <c r="A139" s="82">
        <v>538</v>
      </c>
      <c r="B139" s="82" t="s">
        <v>98</v>
      </c>
      <c r="C139" s="85" t="s">
        <v>87</v>
      </c>
      <c r="D139" s="82" t="s">
        <v>115</v>
      </c>
    </row>
    <row r="140" spans="1:4" ht="13" hidden="1" x14ac:dyDescent="0.2">
      <c r="A140" s="82">
        <v>539</v>
      </c>
      <c r="B140" s="82" t="s">
        <v>121</v>
      </c>
      <c r="C140" s="85" t="s">
        <v>87</v>
      </c>
      <c r="D140" s="82" t="s">
        <v>115</v>
      </c>
    </row>
    <row r="141" spans="1:4" ht="13" hidden="1" x14ac:dyDescent="0.2">
      <c r="A141" s="82">
        <v>540</v>
      </c>
      <c r="B141" s="82" t="s">
        <v>110</v>
      </c>
      <c r="C141" s="85" t="s">
        <v>87</v>
      </c>
      <c r="D141" s="82" t="s">
        <v>115</v>
      </c>
    </row>
    <row r="142" spans="1:4" ht="13" hidden="1" x14ac:dyDescent="0.2">
      <c r="A142" s="82">
        <v>541</v>
      </c>
      <c r="B142" s="82" t="s">
        <v>94</v>
      </c>
      <c r="C142" s="85" t="s">
        <v>122</v>
      </c>
      <c r="D142" s="82" t="s">
        <v>123</v>
      </c>
    </row>
    <row r="143" spans="1:4" ht="13" hidden="1" x14ac:dyDescent="0.2">
      <c r="A143" s="82">
        <v>542</v>
      </c>
      <c r="B143" s="82" t="s">
        <v>117</v>
      </c>
      <c r="C143" s="85" t="s">
        <v>122</v>
      </c>
      <c r="D143" s="82" t="s">
        <v>88</v>
      </c>
    </row>
    <row r="144" spans="1:4" ht="13" hidden="1" x14ac:dyDescent="0.2">
      <c r="A144" s="82">
        <v>543</v>
      </c>
      <c r="B144" s="82" t="s">
        <v>102</v>
      </c>
      <c r="C144" s="85" t="s">
        <v>122</v>
      </c>
      <c r="D144" s="82" t="s">
        <v>90</v>
      </c>
    </row>
    <row r="145" spans="1:4" ht="13" hidden="1" x14ac:dyDescent="0.2">
      <c r="A145" s="82">
        <v>544</v>
      </c>
      <c r="B145" s="82" t="s">
        <v>99</v>
      </c>
      <c r="C145" s="85" t="s">
        <v>122</v>
      </c>
      <c r="D145" s="82" t="s">
        <v>93</v>
      </c>
    </row>
    <row r="146" spans="1:4" ht="13" hidden="1" x14ac:dyDescent="0.2">
      <c r="A146" s="82">
        <v>545</v>
      </c>
      <c r="B146" s="82" t="s">
        <v>94</v>
      </c>
      <c r="C146" s="85" t="s">
        <v>122</v>
      </c>
      <c r="D146" s="82" t="s">
        <v>93</v>
      </c>
    </row>
    <row r="147" spans="1:4" ht="13" hidden="1" x14ac:dyDescent="0.2">
      <c r="A147" s="82">
        <v>546</v>
      </c>
      <c r="B147" s="82" t="s">
        <v>92</v>
      </c>
      <c r="C147" s="85" t="s">
        <v>122</v>
      </c>
      <c r="D147" s="82" t="s">
        <v>93</v>
      </c>
    </row>
    <row r="148" spans="1:4" ht="13" hidden="1" x14ac:dyDescent="0.2">
      <c r="A148" s="82">
        <v>547</v>
      </c>
      <c r="B148" s="82" t="s">
        <v>92</v>
      </c>
      <c r="C148" s="85" t="s">
        <v>122</v>
      </c>
      <c r="D148" s="82" t="s">
        <v>93</v>
      </c>
    </row>
    <row r="149" spans="1:4" ht="13" hidden="1" x14ac:dyDescent="0.2">
      <c r="A149" s="82">
        <v>548</v>
      </c>
      <c r="B149" s="82" t="s">
        <v>114</v>
      </c>
      <c r="C149" s="85" t="s">
        <v>122</v>
      </c>
      <c r="D149" s="82" t="s">
        <v>93</v>
      </c>
    </row>
    <row r="150" spans="1:4" ht="13" hidden="1" x14ac:dyDescent="0.2">
      <c r="A150" s="82">
        <v>549</v>
      </c>
      <c r="B150" s="82" t="s">
        <v>120</v>
      </c>
      <c r="C150" s="85" t="s">
        <v>122</v>
      </c>
      <c r="D150" s="82" t="s">
        <v>93</v>
      </c>
    </row>
    <row r="151" spans="1:4" ht="13" hidden="1" x14ac:dyDescent="0.2">
      <c r="A151" s="82">
        <v>550</v>
      </c>
      <c r="B151" s="82" t="s">
        <v>97</v>
      </c>
      <c r="C151" s="85" t="s">
        <v>122</v>
      </c>
      <c r="D151" s="82" t="s">
        <v>93</v>
      </c>
    </row>
    <row r="152" spans="1:4" ht="13" hidden="1" x14ac:dyDescent="0.2">
      <c r="A152" s="82">
        <v>551</v>
      </c>
      <c r="B152" s="82" t="s">
        <v>98</v>
      </c>
      <c r="C152" s="85" t="s">
        <v>122</v>
      </c>
      <c r="D152" s="82" t="s">
        <v>93</v>
      </c>
    </row>
    <row r="153" spans="1:4" ht="13" hidden="1" x14ac:dyDescent="0.2">
      <c r="A153" s="82">
        <v>552</v>
      </c>
      <c r="B153" s="82" t="s">
        <v>117</v>
      </c>
      <c r="C153" s="85" t="s">
        <v>122</v>
      </c>
      <c r="D153" s="82" t="s">
        <v>93</v>
      </c>
    </row>
    <row r="154" spans="1:4" ht="13" hidden="1" x14ac:dyDescent="0.2">
      <c r="A154" s="82">
        <v>553</v>
      </c>
      <c r="B154" s="82" t="s">
        <v>99</v>
      </c>
      <c r="C154" s="85" t="s">
        <v>122</v>
      </c>
      <c r="D154" s="82" t="s">
        <v>93</v>
      </c>
    </row>
    <row r="155" spans="1:4" ht="13" hidden="1" x14ac:dyDescent="0.2">
      <c r="A155" s="82">
        <v>554</v>
      </c>
      <c r="B155" s="82" t="s">
        <v>101</v>
      </c>
      <c r="C155" s="85" t="s">
        <v>122</v>
      </c>
      <c r="D155" s="82" t="s">
        <v>93</v>
      </c>
    </row>
    <row r="156" spans="1:4" ht="13" hidden="1" x14ac:dyDescent="0.2">
      <c r="A156" s="82">
        <v>555</v>
      </c>
      <c r="B156" s="82" t="s">
        <v>105</v>
      </c>
      <c r="C156" s="85" t="s">
        <v>122</v>
      </c>
      <c r="D156" s="82" t="s">
        <v>93</v>
      </c>
    </row>
    <row r="157" spans="1:4" ht="13" hidden="1" x14ac:dyDescent="0.2">
      <c r="A157" s="82">
        <v>556</v>
      </c>
      <c r="B157" s="82" t="s">
        <v>108</v>
      </c>
      <c r="C157" s="85" t="s">
        <v>122</v>
      </c>
      <c r="D157" s="82" t="s">
        <v>93</v>
      </c>
    </row>
    <row r="158" spans="1:4" ht="13" hidden="1" x14ac:dyDescent="0.2">
      <c r="A158" s="82">
        <v>557</v>
      </c>
      <c r="B158" s="82" t="s">
        <v>118</v>
      </c>
      <c r="C158" s="85" t="s">
        <v>122</v>
      </c>
      <c r="D158" s="82" t="s">
        <v>93</v>
      </c>
    </row>
    <row r="159" spans="1:4" ht="13" hidden="1" x14ac:dyDescent="0.2">
      <c r="A159" s="82">
        <v>558</v>
      </c>
      <c r="B159" s="82" t="s">
        <v>105</v>
      </c>
      <c r="C159" s="85" t="s">
        <v>122</v>
      </c>
      <c r="D159" s="82" t="s">
        <v>112</v>
      </c>
    </row>
    <row r="160" spans="1:4" ht="13" hidden="1" x14ac:dyDescent="0.2">
      <c r="A160" s="82">
        <v>559</v>
      </c>
      <c r="B160" s="82" t="s">
        <v>117</v>
      </c>
      <c r="C160" s="85" t="s">
        <v>122</v>
      </c>
      <c r="D160" s="82" t="s">
        <v>112</v>
      </c>
    </row>
    <row r="161" spans="1:4" ht="13" hidden="1" x14ac:dyDescent="0.2">
      <c r="A161" s="82">
        <v>560</v>
      </c>
      <c r="B161" s="82" t="s">
        <v>105</v>
      </c>
      <c r="C161" s="85" t="s">
        <v>122</v>
      </c>
      <c r="D161" s="82" t="s">
        <v>112</v>
      </c>
    </row>
    <row r="162" spans="1:4" ht="13" hidden="1" x14ac:dyDescent="0.2">
      <c r="A162" s="82">
        <v>561</v>
      </c>
      <c r="B162" s="82" t="s">
        <v>94</v>
      </c>
      <c r="C162" s="85" t="s">
        <v>122</v>
      </c>
      <c r="D162" s="82" t="s">
        <v>112</v>
      </c>
    </row>
    <row r="163" spans="1:4" ht="13" hidden="1" x14ac:dyDescent="0.2">
      <c r="A163" s="82">
        <v>562</v>
      </c>
      <c r="B163" s="82" t="s">
        <v>96</v>
      </c>
      <c r="C163" s="85" t="s">
        <v>122</v>
      </c>
      <c r="D163" s="82" t="s">
        <v>112</v>
      </c>
    </row>
    <row r="164" spans="1:4" ht="13" hidden="1" x14ac:dyDescent="0.2">
      <c r="A164" s="82">
        <v>563</v>
      </c>
      <c r="B164" s="82" t="s">
        <v>110</v>
      </c>
      <c r="C164" s="85" t="s">
        <v>122</v>
      </c>
      <c r="D164" s="82" t="s">
        <v>112</v>
      </c>
    </row>
    <row r="165" spans="1:4" ht="13" hidden="1" x14ac:dyDescent="0.2">
      <c r="A165" s="82">
        <v>564</v>
      </c>
      <c r="B165" s="82" t="s">
        <v>98</v>
      </c>
      <c r="C165" s="85" t="s">
        <v>122</v>
      </c>
      <c r="D165" s="82" t="s">
        <v>112</v>
      </c>
    </row>
    <row r="166" spans="1:4" ht="13" hidden="1" x14ac:dyDescent="0.2">
      <c r="A166" s="82">
        <v>565</v>
      </c>
      <c r="B166" s="82" t="s">
        <v>100</v>
      </c>
      <c r="C166" s="85" t="s">
        <v>122</v>
      </c>
      <c r="D166" s="82" t="s">
        <v>115</v>
      </c>
    </row>
    <row r="167" spans="1:4" ht="13" hidden="1" x14ac:dyDescent="0.2">
      <c r="A167" s="82">
        <v>566</v>
      </c>
      <c r="B167" s="82" t="s">
        <v>111</v>
      </c>
      <c r="C167" s="85" t="s">
        <v>122</v>
      </c>
      <c r="D167" s="82" t="s">
        <v>115</v>
      </c>
    </row>
    <row r="168" spans="1:4" ht="13" hidden="1" x14ac:dyDescent="0.2">
      <c r="A168" s="82">
        <v>567</v>
      </c>
      <c r="B168" s="82" t="s">
        <v>99</v>
      </c>
      <c r="C168" s="85" t="s">
        <v>122</v>
      </c>
      <c r="D168" s="82" t="s">
        <v>88</v>
      </c>
    </row>
    <row r="169" spans="1:4" ht="13" hidden="1" x14ac:dyDescent="0.2">
      <c r="A169" s="82">
        <v>568</v>
      </c>
      <c r="B169" s="82" t="s">
        <v>92</v>
      </c>
      <c r="C169" s="85" t="s">
        <v>122</v>
      </c>
      <c r="D169" s="82" t="s">
        <v>115</v>
      </c>
    </row>
    <row r="170" spans="1:4" ht="13" hidden="1" x14ac:dyDescent="0.2">
      <c r="A170" s="82">
        <v>569</v>
      </c>
      <c r="B170" s="82" t="s">
        <v>96</v>
      </c>
      <c r="C170" s="85" t="s">
        <v>122</v>
      </c>
      <c r="D170" s="82" t="s">
        <v>115</v>
      </c>
    </row>
    <row r="171" spans="1:4" ht="13" hidden="1" x14ac:dyDescent="0.2">
      <c r="A171" s="82">
        <v>570</v>
      </c>
      <c r="B171" s="82" t="s">
        <v>111</v>
      </c>
      <c r="C171" s="85" t="s">
        <v>122</v>
      </c>
      <c r="D171" s="82" t="s">
        <v>115</v>
      </c>
    </row>
    <row r="172" spans="1:4" ht="13" hidden="1" x14ac:dyDescent="0.2">
      <c r="A172" s="82">
        <v>571</v>
      </c>
      <c r="B172" s="82" t="s">
        <v>114</v>
      </c>
      <c r="C172" s="85" t="s">
        <v>122</v>
      </c>
      <c r="D172" s="82" t="s">
        <v>115</v>
      </c>
    </row>
    <row r="173" spans="1:4" ht="13" hidden="1" x14ac:dyDescent="0.2">
      <c r="A173" s="82">
        <v>572</v>
      </c>
      <c r="B173" s="82" t="s">
        <v>86</v>
      </c>
      <c r="C173" s="85" t="s">
        <v>122</v>
      </c>
      <c r="D173" s="82" t="s">
        <v>115</v>
      </c>
    </row>
    <row r="174" spans="1:4" ht="13" hidden="1" x14ac:dyDescent="0.2">
      <c r="A174" s="82">
        <v>573</v>
      </c>
      <c r="B174" s="82" t="s">
        <v>92</v>
      </c>
      <c r="C174" s="85" t="s">
        <v>122</v>
      </c>
      <c r="D174" s="82" t="s">
        <v>115</v>
      </c>
    </row>
    <row r="175" spans="1:4" ht="13" hidden="1" x14ac:dyDescent="0.2">
      <c r="A175" s="82">
        <v>574</v>
      </c>
      <c r="B175" s="82" t="s">
        <v>120</v>
      </c>
      <c r="C175" s="85" t="s">
        <v>122</v>
      </c>
      <c r="D175" s="82" t="s">
        <v>115</v>
      </c>
    </row>
    <row r="176" spans="1:4" ht="13" hidden="1" x14ac:dyDescent="0.2">
      <c r="A176" s="82">
        <v>575</v>
      </c>
      <c r="B176" s="82" t="s">
        <v>94</v>
      </c>
      <c r="C176" s="85" t="s">
        <v>122</v>
      </c>
      <c r="D176" s="82" t="s">
        <v>115</v>
      </c>
    </row>
    <row r="177" spans="1:4" ht="13" hidden="1" x14ac:dyDescent="0.2">
      <c r="A177" s="82">
        <v>576</v>
      </c>
      <c r="B177" s="82" t="s">
        <v>86</v>
      </c>
      <c r="C177" s="85" t="s">
        <v>122</v>
      </c>
      <c r="D177" s="82" t="s">
        <v>115</v>
      </c>
    </row>
    <row r="178" spans="1:4" ht="13" hidden="1" x14ac:dyDescent="0.2">
      <c r="A178" s="82">
        <v>577</v>
      </c>
      <c r="B178" s="82" t="s">
        <v>106</v>
      </c>
      <c r="C178" s="85" t="s">
        <v>122</v>
      </c>
      <c r="D178" s="82" t="s">
        <v>115</v>
      </c>
    </row>
    <row r="179" spans="1:4" ht="13" hidden="1" x14ac:dyDescent="0.2">
      <c r="A179" s="82">
        <v>578</v>
      </c>
      <c r="B179" s="82" t="s">
        <v>92</v>
      </c>
      <c r="C179" s="85" t="s">
        <v>122</v>
      </c>
      <c r="D179" s="82" t="s">
        <v>115</v>
      </c>
    </row>
    <row r="180" spans="1:4" ht="13" hidden="1" x14ac:dyDescent="0.2">
      <c r="A180" s="82">
        <v>579</v>
      </c>
      <c r="B180" s="82" t="s">
        <v>114</v>
      </c>
      <c r="C180" s="85" t="s">
        <v>122</v>
      </c>
      <c r="D180" s="82" t="s">
        <v>115</v>
      </c>
    </row>
    <row r="181" spans="1:4" ht="13" hidden="1" x14ac:dyDescent="0.2">
      <c r="A181" s="82">
        <v>580</v>
      </c>
      <c r="B181" s="82" t="s">
        <v>124</v>
      </c>
      <c r="C181" s="85" t="s">
        <v>122</v>
      </c>
      <c r="D181" s="82" t="s">
        <v>115</v>
      </c>
    </row>
    <row r="182" spans="1:4" ht="13" hidden="1" x14ac:dyDescent="0.2">
      <c r="A182" s="82">
        <v>581</v>
      </c>
      <c r="B182" s="82" t="s">
        <v>109</v>
      </c>
      <c r="C182" s="85" t="s">
        <v>122</v>
      </c>
      <c r="D182" s="82" t="s">
        <v>115</v>
      </c>
    </row>
    <row r="183" spans="1:4" ht="13" hidden="1" x14ac:dyDescent="0.2">
      <c r="A183" s="82">
        <v>582</v>
      </c>
      <c r="B183" s="82" t="s">
        <v>94</v>
      </c>
      <c r="C183" s="85" t="s">
        <v>122</v>
      </c>
      <c r="D183" s="82" t="s">
        <v>115</v>
      </c>
    </row>
    <row r="184" spans="1:4" ht="13" hidden="1" x14ac:dyDescent="0.2">
      <c r="A184" s="82">
        <v>583</v>
      </c>
      <c r="B184" s="82" t="s">
        <v>96</v>
      </c>
      <c r="C184" s="85" t="s">
        <v>122</v>
      </c>
      <c r="D184" s="82" t="s">
        <v>88</v>
      </c>
    </row>
    <row r="185" spans="1:4" ht="13" hidden="1" x14ac:dyDescent="0.2">
      <c r="A185" s="82">
        <v>584</v>
      </c>
      <c r="B185" s="82" t="s">
        <v>91</v>
      </c>
      <c r="C185" s="85" t="s">
        <v>122</v>
      </c>
      <c r="D185" s="82" t="s">
        <v>123</v>
      </c>
    </row>
    <row r="186" spans="1:4" ht="13" hidden="1" x14ac:dyDescent="0.2">
      <c r="A186" s="82">
        <v>585</v>
      </c>
      <c r="B186" s="82" t="s">
        <v>105</v>
      </c>
      <c r="C186" s="85" t="s">
        <v>125</v>
      </c>
      <c r="D186" s="82" t="s">
        <v>93</v>
      </c>
    </row>
    <row r="187" spans="1:4" ht="13" hidden="1" x14ac:dyDescent="0.2">
      <c r="A187" s="82">
        <v>586</v>
      </c>
      <c r="B187" s="82" t="s">
        <v>98</v>
      </c>
      <c r="C187" s="85" t="s">
        <v>125</v>
      </c>
      <c r="D187" s="82" t="s">
        <v>93</v>
      </c>
    </row>
    <row r="188" spans="1:4" ht="13" hidden="1" x14ac:dyDescent="0.2">
      <c r="A188" s="82">
        <v>587</v>
      </c>
      <c r="B188" s="82" t="s">
        <v>110</v>
      </c>
      <c r="C188" s="85" t="s">
        <v>125</v>
      </c>
      <c r="D188" s="82" t="s">
        <v>93</v>
      </c>
    </row>
    <row r="189" spans="1:4" ht="13" hidden="1" x14ac:dyDescent="0.2">
      <c r="A189" s="82">
        <v>588</v>
      </c>
      <c r="B189" s="82" t="s">
        <v>86</v>
      </c>
      <c r="C189" s="85" t="s">
        <v>125</v>
      </c>
      <c r="D189" s="82" t="s">
        <v>93</v>
      </c>
    </row>
    <row r="190" spans="1:4" ht="13" hidden="1" x14ac:dyDescent="0.2">
      <c r="A190" s="82">
        <v>589</v>
      </c>
      <c r="B190" s="82" t="s">
        <v>106</v>
      </c>
      <c r="C190" s="85" t="s">
        <v>125</v>
      </c>
      <c r="D190" s="82" t="s">
        <v>93</v>
      </c>
    </row>
    <row r="191" spans="1:4" ht="13" hidden="1" x14ac:dyDescent="0.2">
      <c r="A191" s="82">
        <v>590</v>
      </c>
      <c r="B191" s="82" t="s">
        <v>95</v>
      </c>
      <c r="C191" s="85" t="s">
        <v>125</v>
      </c>
      <c r="D191" s="82" t="s">
        <v>93</v>
      </c>
    </row>
    <row r="192" spans="1:4" ht="13" hidden="1" x14ac:dyDescent="0.2">
      <c r="A192" s="82">
        <v>591</v>
      </c>
      <c r="B192" s="82" t="s">
        <v>104</v>
      </c>
      <c r="C192" s="85" t="s">
        <v>125</v>
      </c>
      <c r="D192" s="82" t="s">
        <v>93</v>
      </c>
    </row>
    <row r="193" spans="1:4" ht="13" hidden="1" x14ac:dyDescent="0.2">
      <c r="A193" s="82">
        <v>592</v>
      </c>
      <c r="B193" s="82" t="s">
        <v>94</v>
      </c>
      <c r="C193" s="85" t="s">
        <v>125</v>
      </c>
      <c r="D193" s="82" t="s">
        <v>93</v>
      </c>
    </row>
    <row r="194" spans="1:4" ht="13" hidden="1" x14ac:dyDescent="0.2">
      <c r="A194" s="82">
        <v>593</v>
      </c>
      <c r="B194" s="82" t="s">
        <v>97</v>
      </c>
      <c r="C194" s="85" t="s">
        <v>125</v>
      </c>
      <c r="D194" s="82" t="s">
        <v>93</v>
      </c>
    </row>
    <row r="195" spans="1:4" ht="13" hidden="1" x14ac:dyDescent="0.2">
      <c r="A195" s="82">
        <v>594</v>
      </c>
      <c r="B195" s="82" t="s">
        <v>98</v>
      </c>
      <c r="C195" s="85" t="s">
        <v>125</v>
      </c>
      <c r="D195" s="82" t="s">
        <v>93</v>
      </c>
    </row>
    <row r="196" spans="1:4" ht="13" hidden="1" x14ac:dyDescent="0.2">
      <c r="A196" s="82">
        <v>595</v>
      </c>
      <c r="B196" s="82" t="s">
        <v>103</v>
      </c>
      <c r="C196" s="85" t="s">
        <v>125</v>
      </c>
      <c r="D196" s="82" t="s">
        <v>93</v>
      </c>
    </row>
    <row r="197" spans="1:4" ht="13" hidden="1" x14ac:dyDescent="0.2">
      <c r="A197" s="82">
        <v>596</v>
      </c>
      <c r="B197" s="82" t="s">
        <v>89</v>
      </c>
      <c r="C197" s="85" t="s">
        <v>125</v>
      </c>
      <c r="D197" s="82" t="s">
        <v>93</v>
      </c>
    </row>
    <row r="198" spans="1:4" ht="13" hidden="1" x14ac:dyDescent="0.2">
      <c r="A198" s="82">
        <v>597</v>
      </c>
      <c r="B198" s="82" t="s">
        <v>105</v>
      </c>
      <c r="C198" s="85" t="s">
        <v>125</v>
      </c>
      <c r="D198" s="82" t="s">
        <v>93</v>
      </c>
    </row>
    <row r="199" spans="1:4" ht="13" hidden="1" x14ac:dyDescent="0.2">
      <c r="A199" s="82">
        <v>598</v>
      </c>
      <c r="B199" s="82" t="s">
        <v>119</v>
      </c>
      <c r="C199" s="85" t="s">
        <v>125</v>
      </c>
      <c r="D199" s="82" t="s">
        <v>93</v>
      </c>
    </row>
    <row r="200" spans="1:4" ht="13" hidden="1" x14ac:dyDescent="0.2">
      <c r="A200" s="82">
        <v>599</v>
      </c>
      <c r="B200" s="82" t="s">
        <v>98</v>
      </c>
      <c r="C200" s="85" t="s">
        <v>125</v>
      </c>
      <c r="D200" s="82" t="s">
        <v>112</v>
      </c>
    </row>
    <row r="201" spans="1:4" ht="13" hidden="1" x14ac:dyDescent="0.2">
      <c r="A201" s="82">
        <v>600</v>
      </c>
      <c r="B201" s="82" t="s">
        <v>110</v>
      </c>
      <c r="C201" s="85" t="s">
        <v>125</v>
      </c>
      <c r="D201" s="82" t="s">
        <v>112</v>
      </c>
    </row>
    <row r="202" spans="1:4" ht="13" hidden="1" x14ac:dyDescent="0.2">
      <c r="A202" s="82">
        <v>601</v>
      </c>
      <c r="B202" s="82" t="s">
        <v>99</v>
      </c>
      <c r="C202" s="85" t="s">
        <v>125</v>
      </c>
      <c r="D202" s="82" t="s">
        <v>112</v>
      </c>
    </row>
    <row r="203" spans="1:4" ht="13" hidden="1" x14ac:dyDescent="0.2">
      <c r="A203" s="82">
        <v>602</v>
      </c>
      <c r="B203" s="82" t="s">
        <v>108</v>
      </c>
      <c r="C203" s="85" t="s">
        <v>125</v>
      </c>
      <c r="D203" s="82" t="s">
        <v>112</v>
      </c>
    </row>
    <row r="204" spans="1:4" ht="13" hidden="1" x14ac:dyDescent="0.2">
      <c r="A204" s="82">
        <v>603</v>
      </c>
      <c r="B204" s="82" t="s">
        <v>102</v>
      </c>
      <c r="C204" s="85" t="s">
        <v>125</v>
      </c>
      <c r="D204" s="82" t="s">
        <v>112</v>
      </c>
    </row>
    <row r="205" spans="1:4" ht="13" hidden="1" x14ac:dyDescent="0.2">
      <c r="A205" s="82">
        <v>604</v>
      </c>
      <c r="B205" s="82" t="s">
        <v>117</v>
      </c>
      <c r="C205" s="85" t="s">
        <v>125</v>
      </c>
      <c r="D205" s="82" t="s">
        <v>112</v>
      </c>
    </row>
    <row r="206" spans="1:4" ht="13" hidden="1" x14ac:dyDescent="0.2">
      <c r="A206" s="82">
        <v>605</v>
      </c>
      <c r="B206" s="82" t="s">
        <v>124</v>
      </c>
      <c r="C206" s="85" t="s">
        <v>125</v>
      </c>
      <c r="D206" s="82" t="s">
        <v>112</v>
      </c>
    </row>
    <row r="207" spans="1:4" ht="13" hidden="1" x14ac:dyDescent="0.2">
      <c r="A207" s="82">
        <v>606</v>
      </c>
      <c r="B207" s="82" t="s">
        <v>89</v>
      </c>
      <c r="C207" s="85" t="s">
        <v>125</v>
      </c>
      <c r="D207" s="82" t="s">
        <v>112</v>
      </c>
    </row>
    <row r="208" spans="1:4" ht="13" hidden="1" x14ac:dyDescent="0.2">
      <c r="A208" s="82">
        <v>607</v>
      </c>
      <c r="B208" s="82" t="s">
        <v>111</v>
      </c>
      <c r="C208" s="85" t="s">
        <v>125</v>
      </c>
      <c r="D208" s="82" t="s">
        <v>112</v>
      </c>
    </row>
    <row r="209" spans="1:4" ht="13" hidden="1" x14ac:dyDescent="0.2">
      <c r="A209" s="82">
        <v>608</v>
      </c>
      <c r="B209" s="82" t="s">
        <v>106</v>
      </c>
      <c r="C209" s="85" t="s">
        <v>125</v>
      </c>
      <c r="D209" s="82" t="s">
        <v>112</v>
      </c>
    </row>
    <row r="210" spans="1:4" ht="13" hidden="1" x14ac:dyDescent="0.2">
      <c r="A210" s="82">
        <v>609</v>
      </c>
      <c r="B210" s="82" t="s">
        <v>102</v>
      </c>
      <c r="C210" s="85" t="s">
        <v>125</v>
      </c>
      <c r="D210" s="82" t="s">
        <v>112</v>
      </c>
    </row>
    <row r="211" spans="1:4" ht="13" hidden="1" x14ac:dyDescent="0.2">
      <c r="A211" s="82">
        <v>610</v>
      </c>
      <c r="B211" s="82" t="s">
        <v>101</v>
      </c>
      <c r="C211" s="85" t="s">
        <v>125</v>
      </c>
      <c r="D211" s="82" t="s">
        <v>112</v>
      </c>
    </row>
    <row r="212" spans="1:4" ht="13" hidden="1" x14ac:dyDescent="0.2">
      <c r="A212" s="82">
        <v>611</v>
      </c>
      <c r="B212" s="82" t="s">
        <v>99</v>
      </c>
      <c r="C212" s="85" t="s">
        <v>125</v>
      </c>
      <c r="D212" s="82" t="s">
        <v>112</v>
      </c>
    </row>
    <row r="213" spans="1:4" ht="13" hidden="1" x14ac:dyDescent="0.2">
      <c r="A213" s="82">
        <v>612</v>
      </c>
      <c r="B213" s="82" t="s">
        <v>95</v>
      </c>
      <c r="C213" s="85" t="s">
        <v>125</v>
      </c>
      <c r="D213" s="82" t="s">
        <v>112</v>
      </c>
    </row>
    <row r="214" spans="1:4" ht="13" hidden="1" x14ac:dyDescent="0.2">
      <c r="A214" s="82">
        <v>613</v>
      </c>
      <c r="B214" s="82" t="s">
        <v>98</v>
      </c>
      <c r="C214" s="85" t="s">
        <v>125</v>
      </c>
      <c r="D214" s="82" t="s">
        <v>112</v>
      </c>
    </row>
    <row r="215" spans="1:4" ht="13" hidden="1" x14ac:dyDescent="0.2">
      <c r="A215" s="82">
        <v>614</v>
      </c>
      <c r="B215" s="82" t="s">
        <v>91</v>
      </c>
      <c r="C215" s="85" t="s">
        <v>125</v>
      </c>
      <c r="D215" s="82" t="s">
        <v>112</v>
      </c>
    </row>
    <row r="216" spans="1:4" ht="13" hidden="1" x14ac:dyDescent="0.2">
      <c r="A216" s="82">
        <v>615</v>
      </c>
      <c r="B216" s="82" t="s">
        <v>94</v>
      </c>
      <c r="C216" s="85" t="s">
        <v>125</v>
      </c>
      <c r="D216" s="82" t="s">
        <v>112</v>
      </c>
    </row>
    <row r="217" spans="1:4" ht="13" hidden="1" x14ac:dyDescent="0.2">
      <c r="A217" s="82">
        <v>616</v>
      </c>
      <c r="B217" s="82" t="s">
        <v>105</v>
      </c>
      <c r="C217" s="85" t="s">
        <v>125</v>
      </c>
      <c r="D217" s="82" t="s">
        <v>112</v>
      </c>
    </row>
    <row r="218" spans="1:4" ht="13" hidden="1" x14ac:dyDescent="0.2">
      <c r="A218" s="82">
        <v>617</v>
      </c>
      <c r="B218" s="82" t="s">
        <v>94</v>
      </c>
      <c r="C218" s="85" t="s">
        <v>125</v>
      </c>
      <c r="D218" s="82" t="s">
        <v>112</v>
      </c>
    </row>
    <row r="219" spans="1:4" ht="13" hidden="1" x14ac:dyDescent="0.2">
      <c r="A219" s="82">
        <v>618</v>
      </c>
      <c r="B219" s="82" t="s">
        <v>94</v>
      </c>
      <c r="C219" s="85" t="s">
        <v>125</v>
      </c>
      <c r="D219" s="82" t="s">
        <v>112</v>
      </c>
    </row>
    <row r="220" spans="1:4" ht="13" hidden="1" x14ac:dyDescent="0.2">
      <c r="A220" s="82">
        <v>619</v>
      </c>
      <c r="B220" s="82" t="s">
        <v>117</v>
      </c>
      <c r="C220" s="85" t="s">
        <v>125</v>
      </c>
      <c r="D220" s="82" t="s">
        <v>112</v>
      </c>
    </row>
    <row r="221" spans="1:4" ht="13" hidden="1" x14ac:dyDescent="0.2">
      <c r="A221" s="82">
        <v>620</v>
      </c>
      <c r="B221" s="82" t="s">
        <v>92</v>
      </c>
      <c r="C221" s="85" t="s">
        <v>125</v>
      </c>
      <c r="D221" s="82" t="s">
        <v>112</v>
      </c>
    </row>
    <row r="222" spans="1:4" ht="13" hidden="1" x14ac:dyDescent="0.2">
      <c r="A222" s="82">
        <v>621</v>
      </c>
      <c r="B222" s="82" t="s">
        <v>126</v>
      </c>
      <c r="C222" s="85" t="s">
        <v>125</v>
      </c>
      <c r="D222" s="82" t="s">
        <v>112</v>
      </c>
    </row>
    <row r="223" spans="1:4" ht="13" hidden="1" x14ac:dyDescent="0.2">
      <c r="A223" s="82">
        <v>622</v>
      </c>
      <c r="B223" s="82" t="s">
        <v>94</v>
      </c>
      <c r="C223" s="85" t="s">
        <v>125</v>
      </c>
      <c r="D223" s="82" t="s">
        <v>115</v>
      </c>
    </row>
    <row r="224" spans="1:4" ht="13" hidden="1" x14ac:dyDescent="0.2">
      <c r="A224" s="82">
        <v>623</v>
      </c>
      <c r="B224" s="82" t="s">
        <v>102</v>
      </c>
      <c r="C224" s="85" t="s">
        <v>125</v>
      </c>
      <c r="D224" s="82" t="s">
        <v>112</v>
      </c>
    </row>
    <row r="225" spans="1:4" ht="13" hidden="1" x14ac:dyDescent="0.2">
      <c r="A225" s="82">
        <v>624</v>
      </c>
      <c r="B225" s="82" t="s">
        <v>108</v>
      </c>
      <c r="C225" s="85" t="s">
        <v>125</v>
      </c>
      <c r="D225" s="82" t="s">
        <v>112</v>
      </c>
    </row>
    <row r="226" spans="1:4" ht="13" hidden="1" x14ac:dyDescent="0.2">
      <c r="A226" s="82">
        <v>625</v>
      </c>
      <c r="B226" s="82" t="s">
        <v>91</v>
      </c>
      <c r="C226" s="85" t="s">
        <v>125</v>
      </c>
      <c r="D226" s="82" t="s">
        <v>112</v>
      </c>
    </row>
    <row r="227" spans="1:4" ht="13" hidden="1" x14ac:dyDescent="0.2">
      <c r="A227" s="82">
        <v>626</v>
      </c>
      <c r="B227" s="82" t="s">
        <v>95</v>
      </c>
      <c r="C227" s="85" t="s">
        <v>125</v>
      </c>
      <c r="D227" s="82" t="s">
        <v>112</v>
      </c>
    </row>
    <row r="228" spans="1:4" ht="13" hidden="1" x14ac:dyDescent="0.2">
      <c r="A228" s="82">
        <v>627</v>
      </c>
      <c r="B228" s="82" t="s">
        <v>127</v>
      </c>
      <c r="C228" s="85" t="s">
        <v>125</v>
      </c>
      <c r="D228" s="82" t="s">
        <v>112</v>
      </c>
    </row>
    <row r="229" spans="1:4" ht="13" hidden="1" x14ac:dyDescent="0.2">
      <c r="A229" s="82">
        <v>628</v>
      </c>
      <c r="B229" s="82" t="s">
        <v>95</v>
      </c>
      <c r="C229" s="85" t="s">
        <v>125</v>
      </c>
      <c r="D229" s="82" t="s">
        <v>115</v>
      </c>
    </row>
    <row r="230" spans="1:4" ht="13" hidden="1" x14ac:dyDescent="0.2">
      <c r="A230" s="82">
        <v>629</v>
      </c>
      <c r="B230" s="82" t="s">
        <v>109</v>
      </c>
      <c r="C230" s="85" t="s">
        <v>125</v>
      </c>
      <c r="D230" s="82" t="s">
        <v>115</v>
      </c>
    </row>
    <row r="231" spans="1:4" ht="13" hidden="1" x14ac:dyDescent="0.2">
      <c r="A231" s="82">
        <v>630</v>
      </c>
      <c r="B231" s="82" t="s">
        <v>94</v>
      </c>
      <c r="C231" s="85" t="s">
        <v>125</v>
      </c>
      <c r="D231" s="82" t="s">
        <v>115</v>
      </c>
    </row>
    <row r="232" spans="1:4" ht="13" hidden="1" x14ac:dyDescent="0.2">
      <c r="A232" s="82">
        <v>631</v>
      </c>
      <c r="B232" s="82" t="s">
        <v>111</v>
      </c>
      <c r="C232" s="85" t="s">
        <v>125</v>
      </c>
      <c r="D232" s="82" t="s">
        <v>115</v>
      </c>
    </row>
    <row r="233" spans="1:4" ht="13" hidden="1" x14ac:dyDescent="0.2">
      <c r="A233" s="82">
        <v>632</v>
      </c>
      <c r="B233" s="82" t="s">
        <v>89</v>
      </c>
      <c r="C233" s="85" t="s">
        <v>125</v>
      </c>
      <c r="D233" s="82" t="s">
        <v>115</v>
      </c>
    </row>
    <row r="234" spans="1:4" ht="13" hidden="1" x14ac:dyDescent="0.2">
      <c r="A234" s="82">
        <v>633</v>
      </c>
      <c r="B234" s="82" t="s">
        <v>94</v>
      </c>
      <c r="C234" s="85" t="s">
        <v>125</v>
      </c>
      <c r="D234" s="82" t="s">
        <v>115</v>
      </c>
    </row>
    <row r="235" spans="1:4" ht="13" hidden="1" x14ac:dyDescent="0.2">
      <c r="A235" s="82">
        <v>634</v>
      </c>
      <c r="B235" s="82" t="s">
        <v>128</v>
      </c>
      <c r="C235" s="85" t="s">
        <v>125</v>
      </c>
      <c r="D235" s="82" t="s">
        <v>115</v>
      </c>
    </row>
    <row r="236" spans="1:4" ht="13" hidden="1" x14ac:dyDescent="0.2">
      <c r="A236" s="82">
        <v>635</v>
      </c>
      <c r="B236" s="82" t="s">
        <v>109</v>
      </c>
      <c r="C236" s="85" t="s">
        <v>125</v>
      </c>
      <c r="D236" s="82" t="s">
        <v>115</v>
      </c>
    </row>
    <row r="237" spans="1:4" ht="13" hidden="1" x14ac:dyDescent="0.2">
      <c r="A237" s="82">
        <v>636</v>
      </c>
      <c r="B237" s="82" t="s">
        <v>100</v>
      </c>
      <c r="C237" s="85" t="s">
        <v>125</v>
      </c>
      <c r="D237" s="82" t="s">
        <v>115</v>
      </c>
    </row>
    <row r="238" spans="1:4" ht="13" hidden="1" x14ac:dyDescent="0.2">
      <c r="A238" s="82">
        <v>637</v>
      </c>
      <c r="B238" s="82" t="s">
        <v>111</v>
      </c>
      <c r="C238" s="85" t="s">
        <v>125</v>
      </c>
      <c r="D238" s="82" t="s">
        <v>115</v>
      </c>
    </row>
    <row r="239" spans="1:4" ht="13" hidden="1" x14ac:dyDescent="0.2">
      <c r="A239" s="82">
        <v>638</v>
      </c>
      <c r="B239" s="82" t="s">
        <v>96</v>
      </c>
      <c r="C239" s="85" t="s">
        <v>125</v>
      </c>
      <c r="D239" s="82" t="s">
        <v>115</v>
      </c>
    </row>
    <row r="240" spans="1:4" ht="13" hidden="1" x14ac:dyDescent="0.2">
      <c r="A240" s="82">
        <v>639</v>
      </c>
      <c r="B240" s="82" t="s">
        <v>105</v>
      </c>
      <c r="C240" s="85" t="s">
        <v>125</v>
      </c>
      <c r="D240" s="82" t="s">
        <v>115</v>
      </c>
    </row>
    <row r="241" spans="1:4" ht="13" hidden="1" x14ac:dyDescent="0.2">
      <c r="A241" s="82">
        <v>640</v>
      </c>
      <c r="B241" s="82" t="s">
        <v>98</v>
      </c>
      <c r="C241" s="85" t="s">
        <v>125</v>
      </c>
      <c r="D241" s="82" t="s">
        <v>115</v>
      </c>
    </row>
    <row r="242" spans="1:4" ht="13" hidden="1" x14ac:dyDescent="0.2">
      <c r="A242" s="82">
        <v>641</v>
      </c>
      <c r="B242" s="82" t="s">
        <v>107</v>
      </c>
      <c r="C242" s="85" t="s">
        <v>125</v>
      </c>
      <c r="D242" s="82" t="s">
        <v>115</v>
      </c>
    </row>
    <row r="243" spans="1:4" ht="13" hidden="1" x14ac:dyDescent="0.2">
      <c r="A243" s="82">
        <v>642</v>
      </c>
      <c r="B243" s="82" t="s">
        <v>105</v>
      </c>
      <c r="C243" s="85" t="s">
        <v>125</v>
      </c>
      <c r="D243" s="82" t="s">
        <v>115</v>
      </c>
    </row>
    <row r="244" spans="1:4" ht="13" hidden="1" x14ac:dyDescent="0.2">
      <c r="A244" s="82">
        <v>643</v>
      </c>
      <c r="B244" s="82" t="s">
        <v>110</v>
      </c>
      <c r="C244" s="85" t="s">
        <v>125</v>
      </c>
      <c r="D244" s="82" t="s">
        <v>115</v>
      </c>
    </row>
    <row r="245" spans="1:4" ht="13" hidden="1" x14ac:dyDescent="0.2">
      <c r="A245" s="82">
        <v>644</v>
      </c>
      <c r="B245" s="82" t="s">
        <v>86</v>
      </c>
      <c r="C245" s="85" t="s">
        <v>125</v>
      </c>
      <c r="D245" s="82" t="s">
        <v>115</v>
      </c>
    </row>
    <row r="246" spans="1:4" ht="13" hidden="1" x14ac:dyDescent="0.2">
      <c r="A246" s="82">
        <v>645</v>
      </c>
      <c r="B246" s="82" t="s">
        <v>104</v>
      </c>
      <c r="C246" s="85" t="s">
        <v>125</v>
      </c>
      <c r="D246" s="82" t="s">
        <v>115</v>
      </c>
    </row>
    <row r="247" spans="1:4" ht="13" hidden="1" x14ac:dyDescent="0.2">
      <c r="A247" s="82">
        <v>646</v>
      </c>
      <c r="B247" s="82" t="s">
        <v>119</v>
      </c>
      <c r="C247" s="85" t="s">
        <v>125</v>
      </c>
      <c r="D247" s="82" t="s">
        <v>115</v>
      </c>
    </row>
    <row r="248" spans="1:4" ht="13" hidden="1" x14ac:dyDescent="0.2">
      <c r="A248" s="82">
        <v>647</v>
      </c>
      <c r="B248" s="82" t="s">
        <v>92</v>
      </c>
      <c r="C248" s="85" t="s">
        <v>125</v>
      </c>
      <c r="D248" s="82" t="s">
        <v>123</v>
      </c>
    </row>
    <row r="249" spans="1:4" ht="13" hidden="1" x14ac:dyDescent="0.2">
      <c r="A249" s="82">
        <v>648</v>
      </c>
      <c r="B249" s="82" t="s">
        <v>94</v>
      </c>
      <c r="C249" s="85" t="s">
        <v>125</v>
      </c>
      <c r="D249" s="82" t="s">
        <v>123</v>
      </c>
    </row>
    <row r="250" spans="1:4" ht="13" hidden="1" x14ac:dyDescent="0.2">
      <c r="A250" s="82">
        <v>649</v>
      </c>
      <c r="B250" s="82" t="s">
        <v>94</v>
      </c>
      <c r="C250" s="85" t="s">
        <v>125</v>
      </c>
      <c r="D250" s="82" t="s">
        <v>123</v>
      </c>
    </row>
    <row r="251" spans="1:4" ht="13" hidden="1" x14ac:dyDescent="0.2">
      <c r="A251" s="82">
        <v>650</v>
      </c>
      <c r="B251" s="82" t="s">
        <v>106</v>
      </c>
      <c r="C251" s="85" t="s">
        <v>125</v>
      </c>
      <c r="D251" s="82" t="s">
        <v>123</v>
      </c>
    </row>
    <row r="252" spans="1:4" ht="13" hidden="1" x14ac:dyDescent="0.2">
      <c r="A252" s="82">
        <v>651</v>
      </c>
      <c r="B252" s="82" t="s">
        <v>91</v>
      </c>
      <c r="C252" s="85" t="s">
        <v>125</v>
      </c>
      <c r="D252" s="82" t="s">
        <v>123</v>
      </c>
    </row>
    <row r="253" spans="1:4" ht="13" hidden="1" x14ac:dyDescent="0.2">
      <c r="A253" s="82">
        <v>652</v>
      </c>
      <c r="B253" s="82" t="s">
        <v>116</v>
      </c>
      <c r="C253" s="85" t="s">
        <v>125</v>
      </c>
      <c r="D253" s="82" t="s">
        <v>123</v>
      </c>
    </row>
    <row r="254" spans="1:4" ht="13" hidden="1" x14ac:dyDescent="0.2">
      <c r="A254" s="82">
        <v>653</v>
      </c>
      <c r="B254" s="82" t="s">
        <v>119</v>
      </c>
      <c r="C254" s="85" t="s">
        <v>125</v>
      </c>
      <c r="D254" s="82" t="s">
        <v>123</v>
      </c>
    </row>
    <row r="255" spans="1:4" ht="13" hidden="1" x14ac:dyDescent="0.2">
      <c r="A255" s="82">
        <v>758</v>
      </c>
      <c r="B255" s="82" t="s">
        <v>95</v>
      </c>
      <c r="C255" s="85" t="s">
        <v>129</v>
      </c>
      <c r="D255" s="82" t="s">
        <v>88</v>
      </c>
    </row>
    <row r="256" spans="1:4" ht="13" hidden="1" x14ac:dyDescent="0.2">
      <c r="A256" s="82">
        <v>759</v>
      </c>
      <c r="B256" s="82" t="s">
        <v>101</v>
      </c>
      <c r="C256" s="85" t="s">
        <v>129</v>
      </c>
      <c r="D256" s="82" t="s">
        <v>130</v>
      </c>
    </row>
    <row r="257" spans="1:4" ht="13" hidden="1" x14ac:dyDescent="0.2">
      <c r="A257" s="82">
        <v>760</v>
      </c>
      <c r="B257" s="82" t="s">
        <v>114</v>
      </c>
      <c r="C257" s="85" t="s">
        <v>129</v>
      </c>
      <c r="D257" s="82" t="s">
        <v>93</v>
      </c>
    </row>
    <row r="258" spans="1:4" ht="13" hidden="1" x14ac:dyDescent="0.2">
      <c r="A258" s="82">
        <v>761</v>
      </c>
      <c r="B258" s="82" t="s">
        <v>105</v>
      </c>
      <c r="C258" s="85" t="s">
        <v>129</v>
      </c>
      <c r="D258" s="82" t="s">
        <v>93</v>
      </c>
    </row>
    <row r="259" spans="1:4" ht="13" hidden="1" x14ac:dyDescent="0.2">
      <c r="A259" s="82">
        <v>762</v>
      </c>
      <c r="B259" s="82" t="s">
        <v>96</v>
      </c>
      <c r="C259" s="85" t="s">
        <v>129</v>
      </c>
      <c r="D259" s="82" t="s">
        <v>93</v>
      </c>
    </row>
    <row r="260" spans="1:4" ht="13" hidden="1" x14ac:dyDescent="0.2">
      <c r="A260" s="82">
        <v>763</v>
      </c>
      <c r="B260" s="82" t="s">
        <v>105</v>
      </c>
      <c r="C260" s="85" t="s">
        <v>129</v>
      </c>
      <c r="D260" s="82" t="s">
        <v>93</v>
      </c>
    </row>
    <row r="261" spans="1:4" ht="13" hidden="1" x14ac:dyDescent="0.2">
      <c r="A261" s="82">
        <v>764</v>
      </c>
      <c r="B261" s="82" t="s">
        <v>95</v>
      </c>
      <c r="C261" s="85" t="s">
        <v>129</v>
      </c>
      <c r="D261" s="82" t="s">
        <v>93</v>
      </c>
    </row>
    <row r="262" spans="1:4" ht="13" hidden="1" x14ac:dyDescent="0.2">
      <c r="A262" s="82">
        <v>765</v>
      </c>
      <c r="B262" s="82" t="s">
        <v>89</v>
      </c>
      <c r="C262" s="85" t="s">
        <v>129</v>
      </c>
      <c r="D262" s="82" t="s">
        <v>93</v>
      </c>
    </row>
    <row r="263" spans="1:4" ht="13" hidden="1" x14ac:dyDescent="0.2">
      <c r="A263" s="82">
        <v>766</v>
      </c>
      <c r="B263" s="82" t="s">
        <v>117</v>
      </c>
      <c r="C263" s="85" t="s">
        <v>129</v>
      </c>
      <c r="D263" s="82" t="s">
        <v>93</v>
      </c>
    </row>
    <row r="264" spans="1:4" ht="13" hidden="1" x14ac:dyDescent="0.2">
      <c r="A264" s="82">
        <v>767</v>
      </c>
      <c r="B264" s="82" t="s">
        <v>106</v>
      </c>
      <c r="C264" s="85" t="s">
        <v>129</v>
      </c>
      <c r="D264" s="82" t="s">
        <v>93</v>
      </c>
    </row>
    <row r="265" spans="1:4" ht="13" hidden="1" x14ac:dyDescent="0.2">
      <c r="A265" s="82">
        <v>768</v>
      </c>
      <c r="B265" s="82" t="s">
        <v>89</v>
      </c>
      <c r="C265" s="85" t="s">
        <v>129</v>
      </c>
      <c r="D265" s="82" t="s">
        <v>93</v>
      </c>
    </row>
    <row r="266" spans="1:4" ht="13" hidden="1" x14ac:dyDescent="0.2">
      <c r="A266" s="82">
        <v>769</v>
      </c>
      <c r="B266" s="82" t="s">
        <v>92</v>
      </c>
      <c r="C266" s="85" t="s">
        <v>129</v>
      </c>
      <c r="D266" s="82" t="s">
        <v>93</v>
      </c>
    </row>
    <row r="267" spans="1:4" ht="13" hidden="1" x14ac:dyDescent="0.2">
      <c r="A267" s="82">
        <v>770</v>
      </c>
      <c r="B267" s="82" t="s">
        <v>96</v>
      </c>
      <c r="C267" s="85" t="s">
        <v>129</v>
      </c>
      <c r="D267" s="82" t="s">
        <v>93</v>
      </c>
    </row>
    <row r="268" spans="1:4" ht="13" hidden="1" x14ac:dyDescent="0.2">
      <c r="A268" s="82">
        <v>771</v>
      </c>
      <c r="B268" s="82" t="s">
        <v>92</v>
      </c>
      <c r="C268" s="85" t="s">
        <v>129</v>
      </c>
      <c r="D268" s="82" t="s">
        <v>93</v>
      </c>
    </row>
    <row r="269" spans="1:4" ht="13" hidden="1" x14ac:dyDescent="0.2">
      <c r="A269" s="82">
        <v>772</v>
      </c>
      <c r="B269" s="82" t="s">
        <v>91</v>
      </c>
      <c r="C269" s="85" t="s">
        <v>129</v>
      </c>
      <c r="D269" s="82" t="s">
        <v>93</v>
      </c>
    </row>
    <row r="270" spans="1:4" ht="13" hidden="1" x14ac:dyDescent="0.2">
      <c r="A270" s="82">
        <v>773</v>
      </c>
      <c r="B270" s="82" t="s">
        <v>111</v>
      </c>
      <c r="C270" s="85" t="s">
        <v>129</v>
      </c>
      <c r="D270" s="82" t="s">
        <v>93</v>
      </c>
    </row>
    <row r="271" spans="1:4" ht="13" hidden="1" x14ac:dyDescent="0.2">
      <c r="A271" s="82">
        <v>774</v>
      </c>
      <c r="B271" s="82" t="s">
        <v>109</v>
      </c>
      <c r="C271" s="85" t="s">
        <v>129</v>
      </c>
      <c r="D271" s="82" t="s">
        <v>93</v>
      </c>
    </row>
    <row r="272" spans="1:4" ht="13" hidden="1" x14ac:dyDescent="0.2">
      <c r="A272" s="82">
        <v>775</v>
      </c>
      <c r="B272" s="82" t="s">
        <v>106</v>
      </c>
      <c r="C272" s="85" t="s">
        <v>129</v>
      </c>
      <c r="D272" s="82" t="s">
        <v>93</v>
      </c>
    </row>
    <row r="273" spans="1:4" ht="13" hidden="1" x14ac:dyDescent="0.2">
      <c r="A273" s="82">
        <v>776</v>
      </c>
      <c r="B273" s="82" t="s">
        <v>128</v>
      </c>
      <c r="C273" s="85" t="s">
        <v>129</v>
      </c>
      <c r="D273" s="82" t="s">
        <v>93</v>
      </c>
    </row>
    <row r="274" spans="1:4" ht="13" hidden="1" x14ac:dyDescent="0.2">
      <c r="A274" s="82">
        <v>777</v>
      </c>
      <c r="B274" s="82" t="s">
        <v>117</v>
      </c>
      <c r="C274" s="85" t="s">
        <v>129</v>
      </c>
      <c r="D274" s="82" t="s">
        <v>93</v>
      </c>
    </row>
    <row r="275" spans="1:4" ht="13" hidden="1" x14ac:dyDescent="0.2">
      <c r="A275" s="82">
        <v>778</v>
      </c>
      <c r="B275" s="82" t="s">
        <v>92</v>
      </c>
      <c r="C275" s="85" t="s">
        <v>129</v>
      </c>
      <c r="D275" s="82" t="s">
        <v>93</v>
      </c>
    </row>
    <row r="276" spans="1:4" ht="13" hidden="1" x14ac:dyDescent="0.2">
      <c r="A276" s="82">
        <v>779</v>
      </c>
      <c r="B276" s="82" t="s">
        <v>97</v>
      </c>
      <c r="C276" s="85" t="s">
        <v>129</v>
      </c>
      <c r="D276" s="82" t="s">
        <v>93</v>
      </c>
    </row>
    <row r="277" spans="1:4" ht="13" hidden="1" x14ac:dyDescent="0.2">
      <c r="A277" s="82">
        <v>780</v>
      </c>
      <c r="B277" s="82" t="s">
        <v>91</v>
      </c>
      <c r="C277" s="85" t="s">
        <v>129</v>
      </c>
      <c r="D277" s="82" t="s">
        <v>93</v>
      </c>
    </row>
    <row r="278" spans="1:4" ht="13" hidden="1" x14ac:dyDescent="0.2">
      <c r="A278" s="82">
        <v>781</v>
      </c>
      <c r="B278" s="82" t="s">
        <v>114</v>
      </c>
      <c r="C278" s="85" t="s">
        <v>129</v>
      </c>
      <c r="D278" s="82" t="s">
        <v>93</v>
      </c>
    </row>
    <row r="279" spans="1:4" ht="13" hidden="1" x14ac:dyDescent="0.2">
      <c r="A279" s="82">
        <v>782</v>
      </c>
      <c r="B279" s="82" t="s">
        <v>109</v>
      </c>
      <c r="C279" s="85" t="s">
        <v>129</v>
      </c>
      <c r="D279" s="82" t="s">
        <v>93</v>
      </c>
    </row>
    <row r="280" spans="1:4" ht="13" hidden="1" x14ac:dyDescent="0.2">
      <c r="A280" s="82">
        <v>783</v>
      </c>
      <c r="B280" s="82" t="s">
        <v>109</v>
      </c>
      <c r="C280" s="85" t="s">
        <v>129</v>
      </c>
      <c r="D280" s="82" t="s">
        <v>93</v>
      </c>
    </row>
    <row r="281" spans="1:4" ht="13" hidden="1" x14ac:dyDescent="0.2">
      <c r="A281" s="82">
        <v>784</v>
      </c>
      <c r="B281" s="82" t="s">
        <v>131</v>
      </c>
      <c r="C281" s="85" t="s">
        <v>129</v>
      </c>
      <c r="D281" s="82" t="s">
        <v>93</v>
      </c>
    </row>
    <row r="282" spans="1:4" ht="13" hidden="1" x14ac:dyDescent="0.2">
      <c r="A282" s="82">
        <v>785</v>
      </c>
      <c r="B282" s="82" t="s">
        <v>89</v>
      </c>
      <c r="C282" s="85" t="s">
        <v>129</v>
      </c>
      <c r="D282" s="82" t="s">
        <v>93</v>
      </c>
    </row>
    <row r="283" spans="1:4" ht="13" hidden="1" x14ac:dyDescent="0.2">
      <c r="A283" s="82">
        <v>786</v>
      </c>
      <c r="B283" s="82" t="s">
        <v>105</v>
      </c>
      <c r="C283" s="85" t="s">
        <v>129</v>
      </c>
      <c r="D283" s="82" t="s">
        <v>93</v>
      </c>
    </row>
    <row r="284" spans="1:4" ht="13" hidden="1" x14ac:dyDescent="0.2">
      <c r="A284" s="82">
        <v>787</v>
      </c>
      <c r="B284" s="82" t="s">
        <v>117</v>
      </c>
      <c r="C284" s="85" t="s">
        <v>129</v>
      </c>
      <c r="D284" s="82" t="s">
        <v>112</v>
      </c>
    </row>
    <row r="285" spans="1:4" ht="13" hidden="1" x14ac:dyDescent="0.2">
      <c r="A285" s="82">
        <v>788</v>
      </c>
      <c r="B285" s="82" t="s">
        <v>131</v>
      </c>
      <c r="C285" s="85" t="s">
        <v>129</v>
      </c>
      <c r="D285" s="82" t="s">
        <v>112</v>
      </c>
    </row>
    <row r="286" spans="1:4" ht="13" hidden="1" x14ac:dyDescent="0.2">
      <c r="A286" s="82">
        <v>789</v>
      </c>
      <c r="B286" s="82" t="s">
        <v>105</v>
      </c>
      <c r="C286" s="85" t="s">
        <v>129</v>
      </c>
      <c r="D286" s="82" t="s">
        <v>112</v>
      </c>
    </row>
    <row r="287" spans="1:4" ht="13" hidden="1" x14ac:dyDescent="0.2">
      <c r="A287" s="82">
        <v>790</v>
      </c>
      <c r="B287" s="82" t="s">
        <v>96</v>
      </c>
      <c r="C287" s="85" t="s">
        <v>129</v>
      </c>
      <c r="D287" s="82" t="s">
        <v>112</v>
      </c>
    </row>
    <row r="288" spans="1:4" ht="13" hidden="1" x14ac:dyDescent="0.2">
      <c r="A288" s="82">
        <v>791</v>
      </c>
      <c r="B288" s="82" t="s">
        <v>98</v>
      </c>
      <c r="C288" s="85" t="s">
        <v>129</v>
      </c>
      <c r="D288" s="82" t="s">
        <v>112</v>
      </c>
    </row>
    <row r="289" spans="1:4" ht="13" hidden="1" x14ac:dyDescent="0.2">
      <c r="A289" s="82">
        <v>792</v>
      </c>
      <c r="B289" s="82" t="s">
        <v>109</v>
      </c>
      <c r="C289" s="85" t="s">
        <v>129</v>
      </c>
      <c r="D289" s="82" t="s">
        <v>112</v>
      </c>
    </row>
    <row r="290" spans="1:4" ht="13" hidden="1" x14ac:dyDescent="0.2">
      <c r="A290" s="82">
        <v>793</v>
      </c>
      <c r="B290" s="82" t="s">
        <v>92</v>
      </c>
      <c r="C290" s="85" t="s">
        <v>129</v>
      </c>
      <c r="D290" s="82" t="s">
        <v>112</v>
      </c>
    </row>
    <row r="291" spans="1:4" ht="13" hidden="1" x14ac:dyDescent="0.2">
      <c r="A291" s="82">
        <v>794</v>
      </c>
      <c r="B291" s="82" t="s">
        <v>98</v>
      </c>
      <c r="C291" s="85" t="s">
        <v>129</v>
      </c>
      <c r="D291" s="82" t="s">
        <v>112</v>
      </c>
    </row>
    <row r="292" spans="1:4" ht="13" hidden="1" x14ac:dyDescent="0.2">
      <c r="A292" s="82">
        <v>795</v>
      </c>
      <c r="B292" s="82" t="s">
        <v>119</v>
      </c>
      <c r="C292" s="85" t="s">
        <v>129</v>
      </c>
      <c r="D292" s="82" t="s">
        <v>112</v>
      </c>
    </row>
    <row r="293" spans="1:4" ht="13" hidden="1" x14ac:dyDescent="0.2">
      <c r="A293" s="82">
        <v>796</v>
      </c>
      <c r="B293" s="82" t="s">
        <v>95</v>
      </c>
      <c r="C293" s="85" t="s">
        <v>129</v>
      </c>
      <c r="D293" s="82" t="s">
        <v>112</v>
      </c>
    </row>
    <row r="294" spans="1:4" ht="13" hidden="1" x14ac:dyDescent="0.2">
      <c r="A294" s="82">
        <v>797</v>
      </c>
      <c r="B294" s="82" t="s">
        <v>111</v>
      </c>
      <c r="C294" s="85" t="s">
        <v>129</v>
      </c>
      <c r="D294" s="82" t="s">
        <v>112</v>
      </c>
    </row>
    <row r="295" spans="1:4" ht="13" hidden="1" x14ac:dyDescent="0.2">
      <c r="A295" s="82">
        <v>798</v>
      </c>
      <c r="B295" s="82" t="s">
        <v>114</v>
      </c>
      <c r="C295" s="85" t="s">
        <v>129</v>
      </c>
      <c r="D295" s="82" t="s">
        <v>112</v>
      </c>
    </row>
    <row r="296" spans="1:4" ht="13" hidden="1" x14ac:dyDescent="0.2">
      <c r="A296" s="82">
        <v>799</v>
      </c>
      <c r="B296" s="82" t="s">
        <v>109</v>
      </c>
      <c r="C296" s="85" t="s">
        <v>129</v>
      </c>
      <c r="D296" s="82" t="s">
        <v>112</v>
      </c>
    </row>
    <row r="297" spans="1:4" ht="13" hidden="1" x14ac:dyDescent="0.2">
      <c r="A297" s="82">
        <v>800</v>
      </c>
      <c r="B297" s="82" t="s">
        <v>128</v>
      </c>
      <c r="C297" s="85" t="s">
        <v>129</v>
      </c>
      <c r="D297" s="82" t="s">
        <v>112</v>
      </c>
    </row>
    <row r="298" spans="1:4" ht="13" hidden="1" x14ac:dyDescent="0.2">
      <c r="A298" s="82">
        <v>801</v>
      </c>
      <c r="B298" s="82" t="s">
        <v>105</v>
      </c>
      <c r="C298" s="85" t="s">
        <v>129</v>
      </c>
      <c r="D298" s="82" t="s">
        <v>112</v>
      </c>
    </row>
    <row r="299" spans="1:4" ht="13" hidden="1" x14ac:dyDescent="0.2">
      <c r="A299" s="82">
        <v>802</v>
      </c>
      <c r="B299" s="82" t="s">
        <v>119</v>
      </c>
      <c r="C299" s="85" t="s">
        <v>129</v>
      </c>
      <c r="D299" s="82" t="s">
        <v>112</v>
      </c>
    </row>
    <row r="300" spans="1:4" ht="13" hidden="1" x14ac:dyDescent="0.2">
      <c r="A300" s="82">
        <v>803</v>
      </c>
      <c r="B300" s="82" t="s">
        <v>98</v>
      </c>
      <c r="C300" s="85" t="s">
        <v>129</v>
      </c>
      <c r="D300" s="82" t="s">
        <v>112</v>
      </c>
    </row>
    <row r="301" spans="1:4" ht="13" hidden="1" x14ac:dyDescent="0.2">
      <c r="A301" s="82">
        <v>804</v>
      </c>
      <c r="B301" s="82" t="s">
        <v>92</v>
      </c>
      <c r="C301" s="85" t="s">
        <v>129</v>
      </c>
      <c r="D301" s="82" t="s">
        <v>112</v>
      </c>
    </row>
    <row r="302" spans="1:4" ht="13" hidden="1" x14ac:dyDescent="0.2">
      <c r="A302" s="82">
        <v>805</v>
      </c>
      <c r="B302" s="82" t="s">
        <v>108</v>
      </c>
      <c r="C302" s="85" t="s">
        <v>129</v>
      </c>
      <c r="D302" s="82" t="s">
        <v>112</v>
      </c>
    </row>
    <row r="303" spans="1:4" ht="13" hidden="1" x14ac:dyDescent="0.2">
      <c r="A303" s="82">
        <v>806</v>
      </c>
      <c r="B303" s="82" t="s">
        <v>119</v>
      </c>
      <c r="C303" s="85" t="s">
        <v>129</v>
      </c>
      <c r="D303" s="82" t="s">
        <v>112</v>
      </c>
    </row>
    <row r="304" spans="1:4" ht="13" hidden="1" x14ac:dyDescent="0.2">
      <c r="A304" s="82">
        <v>807</v>
      </c>
      <c r="B304" s="82" t="s">
        <v>92</v>
      </c>
      <c r="C304" s="85" t="s">
        <v>129</v>
      </c>
      <c r="D304" s="82" t="s">
        <v>112</v>
      </c>
    </row>
    <row r="305" spans="1:4" ht="13" hidden="1" x14ac:dyDescent="0.2">
      <c r="A305" s="82">
        <v>808</v>
      </c>
      <c r="B305" s="82" t="s">
        <v>91</v>
      </c>
      <c r="C305" s="85" t="s">
        <v>129</v>
      </c>
      <c r="D305" s="82" t="s">
        <v>112</v>
      </c>
    </row>
    <row r="306" spans="1:4" ht="13" hidden="1" x14ac:dyDescent="0.2">
      <c r="A306" s="82">
        <v>809</v>
      </c>
      <c r="B306" s="82" t="s">
        <v>116</v>
      </c>
      <c r="C306" s="85" t="s">
        <v>129</v>
      </c>
      <c r="D306" s="82" t="s">
        <v>112</v>
      </c>
    </row>
    <row r="307" spans="1:4" ht="13" hidden="1" x14ac:dyDescent="0.2">
      <c r="A307" s="82">
        <v>810</v>
      </c>
      <c r="B307" s="82" t="s">
        <v>110</v>
      </c>
      <c r="C307" s="85" t="s">
        <v>129</v>
      </c>
      <c r="D307" s="82" t="s">
        <v>112</v>
      </c>
    </row>
    <row r="308" spans="1:4" ht="13" hidden="1" x14ac:dyDescent="0.2">
      <c r="A308" s="82">
        <v>811</v>
      </c>
      <c r="B308" s="82" t="s">
        <v>132</v>
      </c>
      <c r="C308" s="85" t="s">
        <v>129</v>
      </c>
      <c r="D308" s="82" t="s">
        <v>112</v>
      </c>
    </row>
    <row r="309" spans="1:4" ht="13" hidden="1" x14ac:dyDescent="0.2">
      <c r="A309" s="82">
        <v>812</v>
      </c>
      <c r="B309" s="82" t="s">
        <v>89</v>
      </c>
      <c r="C309" s="85" t="s">
        <v>129</v>
      </c>
      <c r="D309" s="82" t="s">
        <v>112</v>
      </c>
    </row>
    <row r="310" spans="1:4" ht="13" hidden="1" x14ac:dyDescent="0.2">
      <c r="A310" s="82">
        <v>813</v>
      </c>
      <c r="B310" s="82" t="s">
        <v>95</v>
      </c>
      <c r="C310" s="85" t="s">
        <v>129</v>
      </c>
      <c r="D310" s="82" t="s">
        <v>112</v>
      </c>
    </row>
    <row r="311" spans="1:4" ht="13" hidden="1" x14ac:dyDescent="0.2">
      <c r="A311" s="82">
        <v>814</v>
      </c>
      <c r="B311" s="82" t="s">
        <v>100</v>
      </c>
      <c r="C311" s="85" t="s">
        <v>129</v>
      </c>
      <c r="D311" s="82" t="s">
        <v>112</v>
      </c>
    </row>
    <row r="312" spans="1:4" ht="13" hidden="1" x14ac:dyDescent="0.2">
      <c r="A312" s="82">
        <v>815</v>
      </c>
      <c r="B312" s="82" t="s">
        <v>96</v>
      </c>
      <c r="C312" s="85" t="s">
        <v>129</v>
      </c>
      <c r="D312" s="82" t="s">
        <v>115</v>
      </c>
    </row>
    <row r="313" spans="1:4" ht="13" hidden="1" x14ac:dyDescent="0.2">
      <c r="A313" s="82">
        <v>816</v>
      </c>
      <c r="B313" s="82" t="s">
        <v>96</v>
      </c>
      <c r="C313" s="85" t="s">
        <v>129</v>
      </c>
      <c r="D313" s="82" t="s">
        <v>115</v>
      </c>
    </row>
    <row r="314" spans="1:4" ht="13" hidden="1" x14ac:dyDescent="0.2">
      <c r="A314" s="82">
        <v>817</v>
      </c>
      <c r="B314" s="82" t="s">
        <v>104</v>
      </c>
      <c r="C314" s="85" t="s">
        <v>129</v>
      </c>
      <c r="D314" s="82" t="s">
        <v>115</v>
      </c>
    </row>
    <row r="315" spans="1:4" ht="13" hidden="1" x14ac:dyDescent="0.2">
      <c r="A315" s="82">
        <v>818</v>
      </c>
      <c r="B315" s="82" t="s">
        <v>92</v>
      </c>
      <c r="C315" s="85" t="s">
        <v>129</v>
      </c>
      <c r="D315" s="82" t="s">
        <v>115</v>
      </c>
    </row>
    <row r="316" spans="1:4" ht="13" hidden="1" x14ac:dyDescent="0.2">
      <c r="A316" s="82">
        <v>819</v>
      </c>
      <c r="B316" s="82" t="s">
        <v>92</v>
      </c>
      <c r="C316" s="85" t="s">
        <v>129</v>
      </c>
      <c r="D316" s="82" t="s">
        <v>115</v>
      </c>
    </row>
    <row r="317" spans="1:4" ht="13" hidden="1" x14ac:dyDescent="0.2">
      <c r="A317" s="82">
        <v>820</v>
      </c>
      <c r="B317" s="82" t="s">
        <v>89</v>
      </c>
      <c r="C317" s="85" t="s">
        <v>129</v>
      </c>
      <c r="D317" s="82" t="s">
        <v>115</v>
      </c>
    </row>
    <row r="318" spans="1:4" ht="13" hidden="1" x14ac:dyDescent="0.2">
      <c r="A318" s="82">
        <v>821</v>
      </c>
      <c r="B318" s="82" t="s">
        <v>91</v>
      </c>
      <c r="C318" s="85" t="s">
        <v>129</v>
      </c>
      <c r="D318" s="82" t="s">
        <v>115</v>
      </c>
    </row>
    <row r="319" spans="1:4" ht="13" hidden="1" x14ac:dyDescent="0.2">
      <c r="A319" s="82">
        <v>822</v>
      </c>
      <c r="B319" s="82" t="s">
        <v>94</v>
      </c>
      <c r="C319" s="85" t="s">
        <v>129</v>
      </c>
      <c r="D319" s="82" t="s">
        <v>115</v>
      </c>
    </row>
    <row r="320" spans="1:4" ht="13" hidden="1" x14ac:dyDescent="0.2">
      <c r="A320" s="82">
        <v>823</v>
      </c>
      <c r="B320" s="82" t="s">
        <v>105</v>
      </c>
      <c r="C320" s="85" t="s">
        <v>129</v>
      </c>
      <c r="D320" s="82" t="s">
        <v>115</v>
      </c>
    </row>
    <row r="321" spans="1:4" ht="13" hidden="1" x14ac:dyDescent="0.2">
      <c r="A321" s="82">
        <v>824</v>
      </c>
      <c r="B321" s="82" t="s">
        <v>117</v>
      </c>
      <c r="C321" s="85" t="s">
        <v>129</v>
      </c>
      <c r="D321" s="82" t="s">
        <v>115</v>
      </c>
    </row>
    <row r="322" spans="1:4" ht="13" hidden="1" x14ac:dyDescent="0.2">
      <c r="A322" s="82">
        <v>825</v>
      </c>
      <c r="B322" s="82" t="s">
        <v>106</v>
      </c>
      <c r="C322" s="85" t="s">
        <v>129</v>
      </c>
      <c r="D322" s="82" t="s">
        <v>115</v>
      </c>
    </row>
    <row r="323" spans="1:4" ht="13" hidden="1" x14ac:dyDescent="0.2">
      <c r="A323" s="82">
        <v>826</v>
      </c>
      <c r="B323" s="82" t="s">
        <v>98</v>
      </c>
      <c r="C323" s="85" t="s">
        <v>129</v>
      </c>
      <c r="D323" s="82" t="s">
        <v>93</v>
      </c>
    </row>
    <row r="324" spans="1:4" ht="13" hidden="1" x14ac:dyDescent="0.2">
      <c r="A324" s="82">
        <v>827</v>
      </c>
      <c r="B324" s="82" t="s">
        <v>105</v>
      </c>
      <c r="C324" s="85" t="s">
        <v>129</v>
      </c>
      <c r="D324" s="82" t="s">
        <v>115</v>
      </c>
    </row>
    <row r="325" spans="1:4" ht="13" hidden="1" x14ac:dyDescent="0.2">
      <c r="A325" s="82">
        <v>828</v>
      </c>
      <c r="B325" s="82" t="s">
        <v>96</v>
      </c>
      <c r="C325" s="85" t="s">
        <v>129</v>
      </c>
      <c r="D325" s="82" t="s">
        <v>115</v>
      </c>
    </row>
    <row r="326" spans="1:4" ht="13" hidden="1" x14ac:dyDescent="0.2">
      <c r="A326" s="82">
        <v>829</v>
      </c>
      <c r="B326" s="82" t="s">
        <v>131</v>
      </c>
      <c r="C326" s="85" t="s">
        <v>129</v>
      </c>
      <c r="D326" s="82" t="s">
        <v>115</v>
      </c>
    </row>
    <row r="327" spans="1:4" ht="13" hidden="1" x14ac:dyDescent="0.2">
      <c r="A327" s="82">
        <v>830</v>
      </c>
      <c r="B327" s="82" t="s">
        <v>99</v>
      </c>
      <c r="C327" s="85" t="s">
        <v>129</v>
      </c>
      <c r="D327" s="82" t="s">
        <v>115</v>
      </c>
    </row>
    <row r="328" spans="1:4" ht="13" hidden="1" x14ac:dyDescent="0.2">
      <c r="A328" s="82">
        <v>831</v>
      </c>
      <c r="B328" s="82" t="s">
        <v>102</v>
      </c>
      <c r="C328" s="85" t="s">
        <v>129</v>
      </c>
      <c r="D328" s="82" t="s">
        <v>115</v>
      </c>
    </row>
    <row r="329" spans="1:4" ht="13" hidden="1" x14ac:dyDescent="0.2">
      <c r="A329" s="82">
        <v>832</v>
      </c>
      <c r="B329" s="82" t="s">
        <v>102</v>
      </c>
      <c r="C329" s="85" t="s">
        <v>129</v>
      </c>
      <c r="D329" s="82" t="s">
        <v>115</v>
      </c>
    </row>
    <row r="330" spans="1:4" ht="13" hidden="1" x14ac:dyDescent="0.2">
      <c r="A330" s="82">
        <v>833</v>
      </c>
      <c r="B330" s="82" t="s">
        <v>102</v>
      </c>
      <c r="C330" s="85" t="s">
        <v>129</v>
      </c>
      <c r="D330" s="82" t="s">
        <v>115</v>
      </c>
    </row>
    <row r="331" spans="1:4" ht="13" hidden="1" x14ac:dyDescent="0.2">
      <c r="A331" s="82">
        <v>834</v>
      </c>
      <c r="B331" s="82" t="s">
        <v>92</v>
      </c>
      <c r="C331" s="85" t="s">
        <v>129</v>
      </c>
      <c r="D331" s="82" t="s">
        <v>115</v>
      </c>
    </row>
    <row r="332" spans="1:4" ht="13" hidden="1" x14ac:dyDescent="0.2">
      <c r="A332" s="82">
        <v>835</v>
      </c>
      <c r="B332" s="82" t="s">
        <v>110</v>
      </c>
      <c r="C332" s="85" t="s">
        <v>129</v>
      </c>
      <c r="D332" s="82" t="s">
        <v>115</v>
      </c>
    </row>
    <row r="333" spans="1:4" ht="13" hidden="1" x14ac:dyDescent="0.2">
      <c r="A333" s="82">
        <v>836</v>
      </c>
      <c r="B333" s="82" t="s">
        <v>86</v>
      </c>
      <c r="C333" s="85" t="s">
        <v>129</v>
      </c>
      <c r="D333" s="82" t="s">
        <v>115</v>
      </c>
    </row>
    <row r="334" spans="1:4" ht="13" hidden="1" x14ac:dyDescent="0.2">
      <c r="A334" s="82">
        <v>837</v>
      </c>
      <c r="B334" s="82" t="s">
        <v>119</v>
      </c>
      <c r="C334" s="85" t="s">
        <v>129</v>
      </c>
      <c r="D334" s="82" t="s">
        <v>115</v>
      </c>
    </row>
    <row r="335" spans="1:4" ht="13" hidden="1" x14ac:dyDescent="0.2">
      <c r="A335" s="82">
        <v>838</v>
      </c>
      <c r="B335" s="82" t="s">
        <v>128</v>
      </c>
      <c r="C335" s="85" t="s">
        <v>129</v>
      </c>
      <c r="D335" s="82" t="s">
        <v>115</v>
      </c>
    </row>
    <row r="336" spans="1:4" ht="13" hidden="1" x14ac:dyDescent="0.2">
      <c r="A336" s="82">
        <v>839</v>
      </c>
      <c r="B336" s="82" t="s">
        <v>100</v>
      </c>
      <c r="C336" s="85" t="s">
        <v>129</v>
      </c>
      <c r="D336" s="82" t="s">
        <v>115</v>
      </c>
    </row>
    <row r="337" spans="1:4" ht="13" hidden="1" x14ac:dyDescent="0.2">
      <c r="A337" s="82">
        <v>840</v>
      </c>
      <c r="B337" s="82" t="s">
        <v>116</v>
      </c>
      <c r="C337" s="85" t="s">
        <v>129</v>
      </c>
      <c r="D337" s="82" t="s">
        <v>115</v>
      </c>
    </row>
    <row r="338" spans="1:4" ht="13" hidden="1" x14ac:dyDescent="0.2">
      <c r="A338" s="82">
        <v>841</v>
      </c>
      <c r="B338" s="82" t="s">
        <v>89</v>
      </c>
      <c r="C338" s="85" t="s">
        <v>129</v>
      </c>
      <c r="D338" s="82" t="s">
        <v>123</v>
      </c>
    </row>
    <row r="339" spans="1:4" ht="13" hidden="1" x14ac:dyDescent="0.2">
      <c r="A339" s="82">
        <v>842</v>
      </c>
      <c r="B339" s="82" t="s">
        <v>96</v>
      </c>
      <c r="C339" s="85" t="s">
        <v>129</v>
      </c>
      <c r="D339" s="82" t="s">
        <v>123</v>
      </c>
    </row>
    <row r="340" spans="1:4" ht="13" hidden="1" x14ac:dyDescent="0.2">
      <c r="A340" s="82">
        <v>843</v>
      </c>
      <c r="B340" s="82" t="s">
        <v>128</v>
      </c>
      <c r="C340" s="85" t="s">
        <v>129</v>
      </c>
      <c r="D340" s="82" t="s">
        <v>123</v>
      </c>
    </row>
    <row r="341" spans="1:4" ht="13" hidden="1" x14ac:dyDescent="0.2">
      <c r="A341" s="82">
        <v>844</v>
      </c>
      <c r="B341" s="82" t="s">
        <v>109</v>
      </c>
      <c r="C341" s="85" t="s">
        <v>129</v>
      </c>
      <c r="D341" s="82" t="s">
        <v>123</v>
      </c>
    </row>
    <row r="342" spans="1:4" ht="13" hidden="1" x14ac:dyDescent="0.2">
      <c r="A342" s="82">
        <v>867</v>
      </c>
      <c r="B342" s="82" t="s">
        <v>89</v>
      </c>
      <c r="C342" s="85" t="s">
        <v>133</v>
      </c>
      <c r="D342" s="82" t="s">
        <v>88</v>
      </c>
    </row>
    <row r="343" spans="1:4" ht="13" hidden="1" x14ac:dyDescent="0.2">
      <c r="A343" s="82">
        <v>868</v>
      </c>
      <c r="B343" s="82" t="s">
        <v>102</v>
      </c>
      <c r="C343" s="85" t="s">
        <v>133</v>
      </c>
      <c r="D343" s="82" t="s">
        <v>90</v>
      </c>
    </row>
    <row r="344" spans="1:4" ht="13" hidden="1" x14ac:dyDescent="0.2">
      <c r="A344" s="82">
        <v>869</v>
      </c>
      <c r="B344" s="82" t="s">
        <v>94</v>
      </c>
      <c r="C344" s="85" t="s">
        <v>133</v>
      </c>
      <c r="D344" s="82" t="s">
        <v>90</v>
      </c>
    </row>
    <row r="345" spans="1:4" ht="13" hidden="1" x14ac:dyDescent="0.2">
      <c r="A345" s="82">
        <v>870</v>
      </c>
      <c r="B345" s="82" t="s">
        <v>114</v>
      </c>
      <c r="C345" s="85" t="s">
        <v>133</v>
      </c>
      <c r="D345" s="82" t="s">
        <v>93</v>
      </c>
    </row>
    <row r="346" spans="1:4" ht="13" hidden="1" x14ac:dyDescent="0.2">
      <c r="A346" s="82">
        <v>871</v>
      </c>
      <c r="B346" s="82" t="s">
        <v>105</v>
      </c>
      <c r="C346" s="85" t="s">
        <v>133</v>
      </c>
      <c r="D346" s="82" t="s">
        <v>93</v>
      </c>
    </row>
    <row r="347" spans="1:4" ht="13" hidden="1" x14ac:dyDescent="0.2">
      <c r="A347" s="82">
        <v>872</v>
      </c>
      <c r="B347" s="82" t="s">
        <v>100</v>
      </c>
      <c r="C347" s="85" t="s">
        <v>133</v>
      </c>
      <c r="D347" s="82" t="s">
        <v>93</v>
      </c>
    </row>
    <row r="348" spans="1:4" ht="13" hidden="1" x14ac:dyDescent="0.2">
      <c r="A348" s="82">
        <v>873</v>
      </c>
      <c r="B348" s="82" t="s">
        <v>92</v>
      </c>
      <c r="C348" s="85" t="s">
        <v>133</v>
      </c>
      <c r="D348" s="82" t="s">
        <v>93</v>
      </c>
    </row>
    <row r="349" spans="1:4" ht="13" hidden="1" x14ac:dyDescent="0.2">
      <c r="A349" s="82">
        <v>874</v>
      </c>
      <c r="B349" s="82" t="s">
        <v>92</v>
      </c>
      <c r="C349" s="85" t="s">
        <v>133</v>
      </c>
      <c r="D349" s="82" t="s">
        <v>93</v>
      </c>
    </row>
    <row r="350" spans="1:4" ht="13" hidden="1" x14ac:dyDescent="0.2">
      <c r="A350" s="82">
        <v>875</v>
      </c>
      <c r="B350" s="82" t="s">
        <v>104</v>
      </c>
      <c r="C350" s="85" t="s">
        <v>133</v>
      </c>
      <c r="D350" s="82" t="s">
        <v>93</v>
      </c>
    </row>
    <row r="351" spans="1:4" ht="13" hidden="1" x14ac:dyDescent="0.2">
      <c r="A351" s="82">
        <v>876</v>
      </c>
      <c r="B351" s="82" t="s">
        <v>98</v>
      </c>
      <c r="C351" s="85" t="s">
        <v>133</v>
      </c>
      <c r="D351" s="82" t="s">
        <v>93</v>
      </c>
    </row>
    <row r="352" spans="1:4" ht="13" hidden="1" x14ac:dyDescent="0.2">
      <c r="A352" s="82">
        <v>877</v>
      </c>
      <c r="B352" s="82" t="s">
        <v>97</v>
      </c>
      <c r="C352" s="85" t="s">
        <v>133</v>
      </c>
      <c r="D352" s="82" t="s">
        <v>93</v>
      </c>
    </row>
    <row r="353" spans="1:4" ht="13" hidden="1" x14ac:dyDescent="0.2">
      <c r="A353" s="82">
        <v>878</v>
      </c>
      <c r="B353" s="82" t="s">
        <v>116</v>
      </c>
      <c r="C353" s="85" t="s">
        <v>133</v>
      </c>
      <c r="D353" s="82" t="s">
        <v>93</v>
      </c>
    </row>
    <row r="354" spans="1:4" ht="13" hidden="1" x14ac:dyDescent="0.2">
      <c r="A354" s="82">
        <v>879</v>
      </c>
      <c r="B354" s="82" t="s">
        <v>94</v>
      </c>
      <c r="C354" s="85" t="s">
        <v>133</v>
      </c>
      <c r="D354" s="82" t="s">
        <v>112</v>
      </c>
    </row>
    <row r="355" spans="1:4" ht="13" hidden="1" x14ac:dyDescent="0.2">
      <c r="A355" s="82">
        <v>880</v>
      </c>
      <c r="B355" s="82" t="s">
        <v>95</v>
      </c>
      <c r="C355" s="85" t="s">
        <v>133</v>
      </c>
      <c r="D355" s="82" t="s">
        <v>112</v>
      </c>
    </row>
    <row r="356" spans="1:4" ht="13" hidden="1" x14ac:dyDescent="0.2">
      <c r="A356" s="82">
        <v>881</v>
      </c>
      <c r="B356" s="82" t="s">
        <v>128</v>
      </c>
      <c r="C356" s="85" t="s">
        <v>133</v>
      </c>
      <c r="D356" s="82" t="s">
        <v>112</v>
      </c>
    </row>
    <row r="357" spans="1:4" ht="13" hidden="1" x14ac:dyDescent="0.2">
      <c r="A357" s="82">
        <v>882</v>
      </c>
      <c r="B357" s="82" t="s">
        <v>106</v>
      </c>
      <c r="C357" s="85" t="s">
        <v>133</v>
      </c>
      <c r="D357" s="82" t="s">
        <v>112</v>
      </c>
    </row>
    <row r="358" spans="1:4" ht="13" hidden="1" x14ac:dyDescent="0.2">
      <c r="A358" s="82">
        <v>883</v>
      </c>
      <c r="B358" s="82" t="s">
        <v>89</v>
      </c>
      <c r="C358" s="85" t="s">
        <v>133</v>
      </c>
      <c r="D358" s="82" t="s">
        <v>112</v>
      </c>
    </row>
    <row r="359" spans="1:4" ht="13" hidden="1" x14ac:dyDescent="0.2">
      <c r="A359" s="82">
        <v>884</v>
      </c>
      <c r="B359" s="82" t="s">
        <v>117</v>
      </c>
      <c r="C359" s="85" t="s">
        <v>133</v>
      </c>
      <c r="D359" s="82" t="s">
        <v>112</v>
      </c>
    </row>
    <row r="360" spans="1:4" ht="13" hidden="1" x14ac:dyDescent="0.2">
      <c r="A360" s="82">
        <v>885</v>
      </c>
      <c r="B360" s="82" t="s">
        <v>102</v>
      </c>
      <c r="C360" s="85" t="s">
        <v>133</v>
      </c>
      <c r="D360" s="82" t="s">
        <v>112</v>
      </c>
    </row>
    <row r="361" spans="1:4" ht="13" hidden="1" x14ac:dyDescent="0.2">
      <c r="A361" s="82">
        <v>886</v>
      </c>
      <c r="B361" s="82" t="s">
        <v>89</v>
      </c>
      <c r="C361" s="85" t="s">
        <v>133</v>
      </c>
      <c r="D361" s="82" t="s">
        <v>112</v>
      </c>
    </row>
    <row r="362" spans="1:4" ht="13" hidden="1" x14ac:dyDescent="0.2">
      <c r="A362" s="82">
        <v>887</v>
      </c>
      <c r="B362" s="82" t="s">
        <v>95</v>
      </c>
      <c r="C362" s="85" t="s">
        <v>133</v>
      </c>
      <c r="D362" s="82" t="s">
        <v>112</v>
      </c>
    </row>
    <row r="363" spans="1:4" ht="13" hidden="1" x14ac:dyDescent="0.2">
      <c r="A363" s="82">
        <v>888</v>
      </c>
      <c r="B363" s="82" t="s">
        <v>92</v>
      </c>
      <c r="C363" s="85" t="s">
        <v>133</v>
      </c>
      <c r="D363" s="82" t="s">
        <v>112</v>
      </c>
    </row>
    <row r="364" spans="1:4" ht="13" hidden="1" x14ac:dyDescent="0.2">
      <c r="A364" s="82">
        <v>889</v>
      </c>
      <c r="B364" s="82" t="s">
        <v>97</v>
      </c>
      <c r="C364" s="85" t="s">
        <v>133</v>
      </c>
      <c r="D364" s="82" t="s">
        <v>112</v>
      </c>
    </row>
    <row r="365" spans="1:4" ht="13" hidden="1" x14ac:dyDescent="0.2">
      <c r="A365" s="82">
        <v>890</v>
      </c>
      <c r="B365" s="82" t="s">
        <v>104</v>
      </c>
      <c r="C365" s="85" t="s">
        <v>133</v>
      </c>
      <c r="D365" s="82" t="s">
        <v>112</v>
      </c>
    </row>
    <row r="366" spans="1:4" ht="13" hidden="1" x14ac:dyDescent="0.2">
      <c r="A366" s="82">
        <v>891</v>
      </c>
      <c r="B366" s="82" t="s">
        <v>108</v>
      </c>
      <c r="C366" s="85" t="s">
        <v>133</v>
      </c>
      <c r="D366" s="82" t="s">
        <v>112</v>
      </c>
    </row>
    <row r="367" spans="1:4" ht="13" hidden="1" x14ac:dyDescent="0.2">
      <c r="A367" s="82">
        <v>892</v>
      </c>
      <c r="B367" s="82" t="s">
        <v>102</v>
      </c>
      <c r="C367" s="85" t="s">
        <v>133</v>
      </c>
      <c r="D367" s="82" t="s">
        <v>115</v>
      </c>
    </row>
    <row r="368" spans="1:4" ht="13" hidden="1" x14ac:dyDescent="0.2">
      <c r="A368" s="82">
        <v>893</v>
      </c>
      <c r="B368" s="82" t="s">
        <v>99</v>
      </c>
      <c r="C368" s="85" t="s">
        <v>133</v>
      </c>
      <c r="D368" s="82" t="s">
        <v>115</v>
      </c>
    </row>
    <row r="369" spans="1:4" ht="13" hidden="1" x14ac:dyDescent="0.2">
      <c r="A369" s="82">
        <v>894</v>
      </c>
      <c r="B369" s="82" t="s">
        <v>117</v>
      </c>
      <c r="C369" s="85" t="s">
        <v>133</v>
      </c>
      <c r="D369" s="82" t="s">
        <v>115</v>
      </c>
    </row>
    <row r="370" spans="1:4" ht="13" hidden="1" x14ac:dyDescent="0.2">
      <c r="A370" s="82">
        <v>895</v>
      </c>
      <c r="B370" s="82" t="s">
        <v>94</v>
      </c>
      <c r="C370" s="85" t="s">
        <v>133</v>
      </c>
      <c r="D370" s="82" t="s">
        <v>115</v>
      </c>
    </row>
    <row r="371" spans="1:4" ht="13" hidden="1" x14ac:dyDescent="0.2">
      <c r="A371" s="82">
        <v>896</v>
      </c>
      <c r="B371" s="82" t="s">
        <v>107</v>
      </c>
      <c r="C371" s="85" t="s">
        <v>133</v>
      </c>
      <c r="D371" s="82" t="s">
        <v>115</v>
      </c>
    </row>
    <row r="372" spans="1:4" ht="13" hidden="1" x14ac:dyDescent="0.2">
      <c r="A372" s="82">
        <v>897</v>
      </c>
      <c r="B372" s="82" t="s">
        <v>86</v>
      </c>
      <c r="C372" s="85" t="s">
        <v>133</v>
      </c>
      <c r="D372" s="82" t="s">
        <v>115</v>
      </c>
    </row>
    <row r="373" spans="1:4" ht="13" hidden="1" x14ac:dyDescent="0.2">
      <c r="A373" s="82">
        <v>898</v>
      </c>
      <c r="B373" s="82" t="s">
        <v>102</v>
      </c>
      <c r="C373" s="85" t="s">
        <v>133</v>
      </c>
      <c r="D373" s="82" t="s">
        <v>115</v>
      </c>
    </row>
    <row r="374" spans="1:4" ht="13" hidden="1" x14ac:dyDescent="0.2">
      <c r="A374" s="82">
        <v>899</v>
      </c>
      <c r="B374" s="82" t="s">
        <v>96</v>
      </c>
      <c r="C374" s="85" t="s">
        <v>133</v>
      </c>
      <c r="D374" s="82" t="s">
        <v>115</v>
      </c>
    </row>
    <row r="375" spans="1:4" ht="13" hidden="1" x14ac:dyDescent="0.2">
      <c r="A375" s="82">
        <v>900</v>
      </c>
      <c r="B375" s="82" t="s">
        <v>106</v>
      </c>
      <c r="C375" s="85" t="s">
        <v>133</v>
      </c>
      <c r="D375" s="82" t="s">
        <v>115</v>
      </c>
    </row>
    <row r="376" spans="1:4" ht="13" hidden="1" x14ac:dyDescent="0.2">
      <c r="A376" s="82">
        <v>901</v>
      </c>
      <c r="B376" s="82" t="s">
        <v>109</v>
      </c>
      <c r="C376" s="85" t="s">
        <v>133</v>
      </c>
      <c r="D376" s="82" t="s">
        <v>115</v>
      </c>
    </row>
    <row r="377" spans="1:4" ht="13" hidden="1" x14ac:dyDescent="0.2">
      <c r="A377" s="82">
        <v>902</v>
      </c>
      <c r="B377" s="82" t="s">
        <v>116</v>
      </c>
      <c r="C377" s="85" t="s">
        <v>133</v>
      </c>
      <c r="D377" s="82" t="s">
        <v>115</v>
      </c>
    </row>
    <row r="378" spans="1:4" ht="13" hidden="1" x14ac:dyDescent="0.2">
      <c r="A378" s="82">
        <v>903</v>
      </c>
      <c r="B378" s="82" t="s">
        <v>110</v>
      </c>
      <c r="C378" s="85" t="s">
        <v>133</v>
      </c>
      <c r="D378" s="82" t="s">
        <v>115</v>
      </c>
    </row>
    <row r="379" spans="1:4" ht="13" hidden="1" x14ac:dyDescent="0.2">
      <c r="A379" s="82">
        <v>904</v>
      </c>
      <c r="B379" s="82" t="s">
        <v>109</v>
      </c>
      <c r="C379" s="85" t="s">
        <v>133</v>
      </c>
      <c r="D379" s="82" t="s">
        <v>115</v>
      </c>
    </row>
    <row r="380" spans="1:4" ht="13" hidden="1" x14ac:dyDescent="0.2">
      <c r="A380" s="82">
        <v>905</v>
      </c>
      <c r="B380" s="82" t="s">
        <v>111</v>
      </c>
      <c r="C380" s="85" t="s">
        <v>133</v>
      </c>
      <c r="D380" s="82" t="s">
        <v>115</v>
      </c>
    </row>
    <row r="381" spans="1:4" ht="13" hidden="1" x14ac:dyDescent="0.2">
      <c r="A381" s="82">
        <v>906</v>
      </c>
      <c r="B381" s="82" t="s">
        <v>117</v>
      </c>
      <c r="C381" s="85" t="s">
        <v>133</v>
      </c>
      <c r="D381" s="82" t="s">
        <v>115</v>
      </c>
    </row>
    <row r="382" spans="1:4" ht="13" hidden="1" x14ac:dyDescent="0.2">
      <c r="A382" s="82">
        <v>907</v>
      </c>
      <c r="B382" s="82" t="s">
        <v>96</v>
      </c>
      <c r="C382" s="85" t="s">
        <v>133</v>
      </c>
      <c r="D382" s="82" t="s">
        <v>115</v>
      </c>
    </row>
    <row r="383" spans="1:4" ht="13" hidden="1" x14ac:dyDescent="0.2">
      <c r="A383" s="82">
        <v>908</v>
      </c>
      <c r="B383" s="82" t="s">
        <v>89</v>
      </c>
      <c r="C383" s="85" t="s">
        <v>133</v>
      </c>
      <c r="D383" s="82" t="s">
        <v>115</v>
      </c>
    </row>
    <row r="384" spans="1:4" ht="13" hidden="1" x14ac:dyDescent="0.2">
      <c r="A384" s="82">
        <v>909</v>
      </c>
      <c r="B384" s="82" t="s">
        <v>131</v>
      </c>
      <c r="C384" s="85" t="s">
        <v>133</v>
      </c>
      <c r="D384" s="82" t="s">
        <v>115</v>
      </c>
    </row>
    <row r="385" spans="1:4" ht="13" hidden="1" x14ac:dyDescent="0.2">
      <c r="A385" s="82">
        <v>910</v>
      </c>
      <c r="B385" s="82" t="s">
        <v>92</v>
      </c>
      <c r="C385" s="85" t="s">
        <v>133</v>
      </c>
      <c r="D385" s="82" t="s">
        <v>115</v>
      </c>
    </row>
    <row r="386" spans="1:4" ht="13" hidden="1" x14ac:dyDescent="0.2">
      <c r="A386" s="82">
        <v>911</v>
      </c>
      <c r="B386" s="82" t="s">
        <v>109</v>
      </c>
      <c r="C386" s="85" t="s">
        <v>133</v>
      </c>
      <c r="D386" s="82" t="s">
        <v>115</v>
      </c>
    </row>
    <row r="387" spans="1:4" ht="13" hidden="1" x14ac:dyDescent="0.2">
      <c r="A387" s="82">
        <v>912</v>
      </c>
      <c r="B387" s="82" t="s">
        <v>96</v>
      </c>
      <c r="C387" s="85" t="s">
        <v>133</v>
      </c>
      <c r="D387" s="82" t="s">
        <v>115</v>
      </c>
    </row>
    <row r="388" spans="1:4" ht="13" hidden="1" x14ac:dyDescent="0.2">
      <c r="A388" s="82">
        <v>913</v>
      </c>
      <c r="B388" s="82" t="s">
        <v>96</v>
      </c>
      <c r="C388" s="85" t="s">
        <v>133</v>
      </c>
      <c r="D388" s="82" t="s">
        <v>115</v>
      </c>
    </row>
    <row r="389" spans="1:4" ht="13" hidden="1" x14ac:dyDescent="0.2">
      <c r="A389" s="82">
        <v>914</v>
      </c>
      <c r="B389" s="82" t="s">
        <v>91</v>
      </c>
      <c r="C389" s="85" t="s">
        <v>133</v>
      </c>
      <c r="D389" s="82" t="s">
        <v>115</v>
      </c>
    </row>
    <row r="390" spans="1:4" ht="13" hidden="1" x14ac:dyDescent="0.2">
      <c r="A390" s="82">
        <v>915</v>
      </c>
      <c r="B390" s="82" t="s">
        <v>111</v>
      </c>
      <c r="C390" s="85" t="s">
        <v>133</v>
      </c>
      <c r="D390" s="82" t="s">
        <v>115</v>
      </c>
    </row>
    <row r="391" spans="1:4" ht="13" hidden="1" x14ac:dyDescent="0.2">
      <c r="A391" s="82">
        <v>916</v>
      </c>
      <c r="B391" s="82" t="s">
        <v>94</v>
      </c>
      <c r="C391" s="85" t="s">
        <v>133</v>
      </c>
      <c r="D391" s="82" t="s">
        <v>115</v>
      </c>
    </row>
    <row r="392" spans="1:4" ht="13" hidden="1" x14ac:dyDescent="0.2">
      <c r="A392" s="82">
        <v>917</v>
      </c>
      <c r="B392" s="82" t="s">
        <v>110</v>
      </c>
      <c r="C392" s="85" t="s">
        <v>133</v>
      </c>
      <c r="D392" s="82" t="s">
        <v>123</v>
      </c>
    </row>
    <row r="393" spans="1:4" ht="13" hidden="1" x14ac:dyDescent="0.2">
      <c r="A393" s="82">
        <v>918</v>
      </c>
      <c r="B393" s="82" t="s">
        <v>91</v>
      </c>
      <c r="C393" s="85" t="s">
        <v>133</v>
      </c>
      <c r="D393" s="82" t="s">
        <v>123</v>
      </c>
    </row>
    <row r="394" spans="1:4" ht="13" hidden="1" x14ac:dyDescent="0.2">
      <c r="A394" s="82">
        <v>919</v>
      </c>
      <c r="B394" s="82" t="s">
        <v>98</v>
      </c>
      <c r="C394" s="85" t="s">
        <v>133</v>
      </c>
      <c r="D394" s="82" t="s">
        <v>123</v>
      </c>
    </row>
    <row r="395" spans="1:4" ht="13" hidden="1" x14ac:dyDescent="0.2">
      <c r="A395" s="82">
        <v>920</v>
      </c>
      <c r="B395" s="82" t="s">
        <v>92</v>
      </c>
      <c r="C395" s="85" t="s">
        <v>133</v>
      </c>
      <c r="D395" s="82" t="s">
        <v>123</v>
      </c>
    </row>
    <row r="396" spans="1:4" ht="13" hidden="1" x14ac:dyDescent="0.2">
      <c r="A396" s="82">
        <v>921</v>
      </c>
      <c r="B396" s="82" t="s">
        <v>96</v>
      </c>
      <c r="C396" s="85" t="s">
        <v>133</v>
      </c>
      <c r="D396" s="82" t="s">
        <v>123</v>
      </c>
    </row>
    <row r="397" spans="1:4" ht="13" hidden="1" x14ac:dyDescent="0.2">
      <c r="A397" s="82">
        <v>922</v>
      </c>
      <c r="B397" s="82" t="s">
        <v>100</v>
      </c>
      <c r="C397" s="85" t="s">
        <v>133</v>
      </c>
      <c r="D397" s="82" t="s">
        <v>123</v>
      </c>
    </row>
    <row r="398" spans="1:4" ht="13" hidden="1" x14ac:dyDescent="0.2">
      <c r="A398" s="82">
        <v>923</v>
      </c>
      <c r="B398" s="82" t="s">
        <v>124</v>
      </c>
      <c r="C398" s="85" t="s">
        <v>133</v>
      </c>
      <c r="D398" s="82" t="s">
        <v>123</v>
      </c>
    </row>
    <row r="399" spans="1:4" ht="13" hidden="1" x14ac:dyDescent="0.2">
      <c r="A399" s="82">
        <v>924</v>
      </c>
      <c r="B399" s="82" t="s">
        <v>86</v>
      </c>
      <c r="C399" s="85" t="s">
        <v>133</v>
      </c>
      <c r="D399" s="82" t="s">
        <v>123</v>
      </c>
    </row>
    <row r="400" spans="1:4" ht="13" hidden="1" x14ac:dyDescent="0.2">
      <c r="A400" s="82">
        <v>925</v>
      </c>
      <c r="B400" s="82" t="s">
        <v>95</v>
      </c>
      <c r="C400" s="85" t="s">
        <v>133</v>
      </c>
      <c r="D400" s="82" t="s">
        <v>123</v>
      </c>
    </row>
    <row r="401" spans="1:4" ht="13" hidden="1" x14ac:dyDescent="0.2">
      <c r="A401" s="82">
        <v>926</v>
      </c>
      <c r="B401" s="82" t="s">
        <v>96</v>
      </c>
      <c r="C401" s="85" t="s">
        <v>134</v>
      </c>
      <c r="D401" s="82" t="s">
        <v>135</v>
      </c>
    </row>
    <row r="402" spans="1:4" ht="13" hidden="1" x14ac:dyDescent="0.2">
      <c r="A402" s="82">
        <v>927</v>
      </c>
      <c r="B402" s="82" t="s">
        <v>109</v>
      </c>
      <c r="C402" s="85" t="s">
        <v>134</v>
      </c>
      <c r="D402" s="82" t="s">
        <v>88</v>
      </c>
    </row>
    <row r="403" spans="1:4" ht="13" hidden="1" x14ac:dyDescent="0.2">
      <c r="A403" s="82">
        <v>928</v>
      </c>
      <c r="B403" s="82" t="s">
        <v>101</v>
      </c>
      <c r="C403" s="85" t="s">
        <v>134</v>
      </c>
      <c r="D403" s="82" t="s">
        <v>88</v>
      </c>
    </row>
    <row r="404" spans="1:4" ht="13" hidden="1" x14ac:dyDescent="0.2">
      <c r="A404" s="82">
        <v>929</v>
      </c>
      <c r="B404" s="82" t="s">
        <v>114</v>
      </c>
      <c r="C404" s="85" t="s">
        <v>134</v>
      </c>
      <c r="D404" s="82" t="s">
        <v>88</v>
      </c>
    </row>
    <row r="405" spans="1:4" ht="13" hidden="1" x14ac:dyDescent="0.2">
      <c r="A405" s="82">
        <v>930</v>
      </c>
      <c r="B405" s="82" t="s">
        <v>94</v>
      </c>
      <c r="C405" s="85" t="s">
        <v>134</v>
      </c>
      <c r="D405" s="82" t="s">
        <v>88</v>
      </c>
    </row>
    <row r="406" spans="1:4" ht="13" hidden="1" x14ac:dyDescent="0.2">
      <c r="A406" s="82">
        <v>931</v>
      </c>
      <c r="B406" s="82" t="s">
        <v>108</v>
      </c>
      <c r="C406" s="85" t="s">
        <v>134</v>
      </c>
      <c r="D406" s="82" t="s">
        <v>88</v>
      </c>
    </row>
    <row r="407" spans="1:4" ht="13" hidden="1" x14ac:dyDescent="0.2">
      <c r="A407" s="82">
        <v>932</v>
      </c>
      <c r="B407" s="82" t="s">
        <v>117</v>
      </c>
      <c r="C407" s="85" t="s">
        <v>134</v>
      </c>
      <c r="D407" s="82" t="s">
        <v>88</v>
      </c>
    </row>
    <row r="408" spans="1:4" ht="13" hidden="1" x14ac:dyDescent="0.2">
      <c r="A408" s="82">
        <v>933</v>
      </c>
      <c r="B408" s="82" t="s">
        <v>110</v>
      </c>
      <c r="C408" s="85" t="s">
        <v>134</v>
      </c>
      <c r="D408" s="82" t="s">
        <v>88</v>
      </c>
    </row>
    <row r="409" spans="1:4" ht="13" hidden="1" x14ac:dyDescent="0.2">
      <c r="A409" s="82">
        <v>934</v>
      </c>
      <c r="B409" s="82" t="s">
        <v>117</v>
      </c>
      <c r="C409" s="85" t="s">
        <v>134</v>
      </c>
      <c r="D409" s="82" t="s">
        <v>88</v>
      </c>
    </row>
    <row r="410" spans="1:4" ht="13" hidden="1" x14ac:dyDescent="0.2">
      <c r="A410" s="82">
        <v>935</v>
      </c>
      <c r="B410" s="82" t="s">
        <v>102</v>
      </c>
      <c r="C410" s="85" t="s">
        <v>134</v>
      </c>
      <c r="D410" s="82" t="s">
        <v>88</v>
      </c>
    </row>
    <row r="411" spans="1:4" ht="13" hidden="1" x14ac:dyDescent="0.2">
      <c r="A411" s="82">
        <v>936</v>
      </c>
      <c r="B411" s="82" t="s">
        <v>98</v>
      </c>
      <c r="C411" s="85" t="s">
        <v>134</v>
      </c>
      <c r="D411" s="82" t="s">
        <v>88</v>
      </c>
    </row>
    <row r="412" spans="1:4" ht="13" hidden="1" x14ac:dyDescent="0.2">
      <c r="A412" s="82">
        <v>937</v>
      </c>
      <c r="B412" s="82" t="s">
        <v>117</v>
      </c>
      <c r="C412" s="85" t="s">
        <v>134</v>
      </c>
      <c r="D412" s="82" t="s">
        <v>88</v>
      </c>
    </row>
    <row r="413" spans="1:4" ht="13" hidden="1" x14ac:dyDescent="0.2">
      <c r="A413" s="82">
        <v>938</v>
      </c>
      <c r="B413" s="82" t="s">
        <v>94</v>
      </c>
      <c r="C413" s="85" t="s">
        <v>134</v>
      </c>
      <c r="D413" s="82" t="s">
        <v>88</v>
      </c>
    </row>
    <row r="414" spans="1:4" ht="13" hidden="1" x14ac:dyDescent="0.2">
      <c r="A414" s="82">
        <v>939</v>
      </c>
      <c r="B414" s="82" t="s">
        <v>103</v>
      </c>
      <c r="C414" s="85" t="s">
        <v>134</v>
      </c>
      <c r="D414" s="82" t="s">
        <v>88</v>
      </c>
    </row>
    <row r="415" spans="1:4" ht="13" hidden="1" x14ac:dyDescent="0.2">
      <c r="A415" s="82">
        <v>940</v>
      </c>
      <c r="B415" s="82" t="s">
        <v>100</v>
      </c>
      <c r="C415" s="85" t="s">
        <v>134</v>
      </c>
      <c r="D415" s="82" t="s">
        <v>88</v>
      </c>
    </row>
    <row r="416" spans="1:4" ht="13" hidden="1" x14ac:dyDescent="0.2">
      <c r="A416" s="82">
        <v>941</v>
      </c>
      <c r="B416" s="82" t="s">
        <v>92</v>
      </c>
      <c r="C416" s="85" t="s">
        <v>134</v>
      </c>
      <c r="D416" s="82" t="s">
        <v>130</v>
      </c>
    </row>
    <row r="417" spans="1:4" ht="13" hidden="1" x14ac:dyDescent="0.2">
      <c r="A417" s="82">
        <v>942</v>
      </c>
      <c r="B417" s="82" t="s">
        <v>117</v>
      </c>
      <c r="C417" s="85" t="s">
        <v>134</v>
      </c>
      <c r="D417" s="82" t="s">
        <v>90</v>
      </c>
    </row>
    <row r="418" spans="1:4" ht="13" hidden="1" x14ac:dyDescent="0.2">
      <c r="A418" s="82">
        <v>943</v>
      </c>
      <c r="B418" s="82" t="s">
        <v>109</v>
      </c>
      <c r="C418" s="85" t="s">
        <v>134</v>
      </c>
      <c r="D418" s="82" t="s">
        <v>90</v>
      </c>
    </row>
    <row r="419" spans="1:4" ht="13" hidden="1" x14ac:dyDescent="0.2">
      <c r="A419" s="82">
        <v>944</v>
      </c>
      <c r="B419" s="82" t="s">
        <v>100</v>
      </c>
      <c r="C419" s="85" t="s">
        <v>134</v>
      </c>
      <c r="D419" s="82" t="s">
        <v>90</v>
      </c>
    </row>
    <row r="420" spans="1:4" ht="13" hidden="1" x14ac:dyDescent="0.2">
      <c r="A420" s="82">
        <v>945</v>
      </c>
      <c r="B420" s="82" t="s">
        <v>128</v>
      </c>
      <c r="C420" s="85" t="s">
        <v>134</v>
      </c>
      <c r="D420" s="82" t="s">
        <v>90</v>
      </c>
    </row>
    <row r="421" spans="1:4" ht="13" hidden="1" x14ac:dyDescent="0.2">
      <c r="A421" s="82">
        <v>946</v>
      </c>
      <c r="B421" s="82" t="s">
        <v>128</v>
      </c>
      <c r="C421" s="85" t="s">
        <v>134</v>
      </c>
      <c r="D421" s="82" t="s">
        <v>90</v>
      </c>
    </row>
    <row r="422" spans="1:4" ht="13" hidden="1" x14ac:dyDescent="0.2">
      <c r="A422" s="82">
        <v>947</v>
      </c>
      <c r="B422" s="82" t="s">
        <v>98</v>
      </c>
      <c r="C422" s="85" t="s">
        <v>134</v>
      </c>
      <c r="D422" s="82" t="s">
        <v>90</v>
      </c>
    </row>
    <row r="423" spans="1:4" ht="13" hidden="1" x14ac:dyDescent="0.2">
      <c r="A423" s="82">
        <v>948</v>
      </c>
      <c r="B423" s="82" t="s">
        <v>117</v>
      </c>
      <c r="C423" s="85" t="s">
        <v>134</v>
      </c>
      <c r="D423" s="82" t="s">
        <v>130</v>
      </c>
    </row>
    <row r="424" spans="1:4" ht="13" hidden="1" x14ac:dyDescent="0.2">
      <c r="A424" s="82">
        <v>949</v>
      </c>
      <c r="B424" s="82" t="s">
        <v>106</v>
      </c>
      <c r="C424" s="85" t="s">
        <v>134</v>
      </c>
      <c r="D424" s="82" t="s">
        <v>90</v>
      </c>
    </row>
    <row r="425" spans="1:4" ht="13" hidden="1" x14ac:dyDescent="0.2">
      <c r="A425" s="82">
        <v>950</v>
      </c>
      <c r="B425" s="82" t="s">
        <v>92</v>
      </c>
      <c r="C425" s="85" t="s">
        <v>134</v>
      </c>
      <c r="D425" s="82" t="s">
        <v>90</v>
      </c>
    </row>
    <row r="426" spans="1:4" ht="13" hidden="1" x14ac:dyDescent="0.2">
      <c r="A426" s="82">
        <v>951</v>
      </c>
      <c r="B426" s="82" t="s">
        <v>104</v>
      </c>
      <c r="C426" s="85" t="s">
        <v>134</v>
      </c>
      <c r="D426" s="82" t="s">
        <v>90</v>
      </c>
    </row>
    <row r="427" spans="1:4" ht="13" hidden="1" x14ac:dyDescent="0.2">
      <c r="A427" s="82">
        <v>952</v>
      </c>
      <c r="B427" s="82" t="s">
        <v>128</v>
      </c>
      <c r="C427" s="85" t="s">
        <v>134</v>
      </c>
      <c r="D427" s="82" t="s">
        <v>90</v>
      </c>
    </row>
    <row r="428" spans="1:4" ht="13" hidden="1" x14ac:dyDescent="0.2">
      <c r="A428" s="82">
        <v>953</v>
      </c>
      <c r="B428" s="82" t="s">
        <v>92</v>
      </c>
      <c r="C428" s="85" t="s">
        <v>134</v>
      </c>
      <c r="D428" s="82" t="s">
        <v>93</v>
      </c>
    </row>
    <row r="429" spans="1:4" ht="13" hidden="1" x14ac:dyDescent="0.2">
      <c r="A429" s="82">
        <v>954</v>
      </c>
      <c r="B429" s="82" t="s">
        <v>100</v>
      </c>
      <c r="C429" s="85" t="s">
        <v>134</v>
      </c>
      <c r="D429" s="82" t="s">
        <v>93</v>
      </c>
    </row>
    <row r="430" spans="1:4" ht="13" hidden="1" x14ac:dyDescent="0.2">
      <c r="A430" s="82">
        <v>955</v>
      </c>
      <c r="B430" s="82" t="s">
        <v>101</v>
      </c>
      <c r="C430" s="85" t="s">
        <v>134</v>
      </c>
      <c r="D430" s="82" t="s">
        <v>93</v>
      </c>
    </row>
    <row r="431" spans="1:4" ht="13" hidden="1" x14ac:dyDescent="0.2">
      <c r="A431" s="82">
        <v>956</v>
      </c>
      <c r="B431" s="82" t="s">
        <v>96</v>
      </c>
      <c r="C431" s="85" t="s">
        <v>134</v>
      </c>
      <c r="D431" s="82" t="s">
        <v>93</v>
      </c>
    </row>
    <row r="432" spans="1:4" ht="13" hidden="1" x14ac:dyDescent="0.2">
      <c r="A432" s="82">
        <v>957</v>
      </c>
      <c r="B432" s="82" t="s">
        <v>100</v>
      </c>
      <c r="C432" s="85" t="s">
        <v>134</v>
      </c>
      <c r="D432" s="82" t="s">
        <v>93</v>
      </c>
    </row>
    <row r="433" spans="1:4" ht="13" hidden="1" x14ac:dyDescent="0.2">
      <c r="A433" s="82">
        <v>958</v>
      </c>
      <c r="B433" s="82" t="s">
        <v>96</v>
      </c>
      <c r="C433" s="85" t="s">
        <v>134</v>
      </c>
      <c r="D433" s="82" t="s">
        <v>93</v>
      </c>
    </row>
    <row r="434" spans="1:4" ht="13" hidden="1" x14ac:dyDescent="0.2">
      <c r="A434" s="82">
        <v>959</v>
      </c>
      <c r="B434" s="82" t="s">
        <v>116</v>
      </c>
      <c r="C434" s="85" t="s">
        <v>134</v>
      </c>
      <c r="D434" s="82" t="s">
        <v>93</v>
      </c>
    </row>
    <row r="435" spans="1:4" ht="13" hidden="1" x14ac:dyDescent="0.2">
      <c r="A435" s="82">
        <v>960</v>
      </c>
      <c r="B435" s="82" t="s">
        <v>105</v>
      </c>
      <c r="C435" s="85" t="s">
        <v>134</v>
      </c>
      <c r="D435" s="82" t="s">
        <v>93</v>
      </c>
    </row>
    <row r="436" spans="1:4" ht="13" hidden="1" x14ac:dyDescent="0.2">
      <c r="A436" s="82">
        <v>961</v>
      </c>
      <c r="B436" s="82" t="s">
        <v>98</v>
      </c>
      <c r="C436" s="85" t="s">
        <v>134</v>
      </c>
      <c r="D436" s="82" t="s">
        <v>93</v>
      </c>
    </row>
    <row r="437" spans="1:4" ht="13" hidden="1" x14ac:dyDescent="0.2">
      <c r="A437" s="82">
        <v>962</v>
      </c>
      <c r="B437" s="82" t="s">
        <v>108</v>
      </c>
      <c r="C437" s="85" t="s">
        <v>134</v>
      </c>
      <c r="D437" s="82" t="s">
        <v>93</v>
      </c>
    </row>
    <row r="438" spans="1:4" ht="13" hidden="1" x14ac:dyDescent="0.2">
      <c r="A438" s="82">
        <v>963</v>
      </c>
      <c r="B438" s="82" t="s">
        <v>103</v>
      </c>
      <c r="C438" s="85" t="s">
        <v>134</v>
      </c>
      <c r="D438" s="82" t="s">
        <v>93</v>
      </c>
    </row>
    <row r="439" spans="1:4" ht="13" hidden="1" x14ac:dyDescent="0.2">
      <c r="A439" s="82">
        <v>964</v>
      </c>
      <c r="B439" s="82" t="s">
        <v>98</v>
      </c>
      <c r="C439" s="85" t="s">
        <v>134</v>
      </c>
      <c r="D439" s="82" t="s">
        <v>93</v>
      </c>
    </row>
    <row r="440" spans="1:4" ht="13" hidden="1" x14ac:dyDescent="0.2">
      <c r="A440" s="82">
        <v>965</v>
      </c>
      <c r="B440" s="82" t="s">
        <v>94</v>
      </c>
      <c r="C440" s="85" t="s">
        <v>134</v>
      </c>
      <c r="D440" s="82" t="s">
        <v>93</v>
      </c>
    </row>
    <row r="441" spans="1:4" ht="13" hidden="1" x14ac:dyDescent="0.2">
      <c r="A441" s="82">
        <v>966</v>
      </c>
      <c r="B441" s="82" t="s">
        <v>92</v>
      </c>
      <c r="C441" s="85" t="s">
        <v>134</v>
      </c>
      <c r="D441" s="82" t="s">
        <v>93</v>
      </c>
    </row>
    <row r="442" spans="1:4" ht="13" hidden="1" x14ac:dyDescent="0.2">
      <c r="A442" s="82">
        <v>967</v>
      </c>
      <c r="B442" s="82" t="s">
        <v>109</v>
      </c>
      <c r="C442" s="85" t="s">
        <v>134</v>
      </c>
      <c r="D442" s="82" t="s">
        <v>93</v>
      </c>
    </row>
    <row r="443" spans="1:4" ht="13" hidden="1" x14ac:dyDescent="0.2">
      <c r="A443" s="82">
        <v>968</v>
      </c>
      <c r="B443" s="82" t="s">
        <v>94</v>
      </c>
      <c r="C443" s="85" t="s">
        <v>134</v>
      </c>
      <c r="D443" s="82" t="s">
        <v>112</v>
      </c>
    </row>
    <row r="444" spans="1:4" ht="13" hidden="1" x14ac:dyDescent="0.2">
      <c r="A444" s="82">
        <v>969</v>
      </c>
      <c r="B444" s="82" t="s">
        <v>104</v>
      </c>
      <c r="C444" s="85" t="s">
        <v>134</v>
      </c>
      <c r="D444" s="82" t="s">
        <v>112</v>
      </c>
    </row>
    <row r="445" spans="1:4" ht="13" hidden="1" x14ac:dyDescent="0.2">
      <c r="A445" s="82">
        <v>970</v>
      </c>
      <c r="B445" s="82" t="s">
        <v>92</v>
      </c>
      <c r="C445" s="85" t="s">
        <v>134</v>
      </c>
      <c r="D445" s="82" t="s">
        <v>112</v>
      </c>
    </row>
    <row r="446" spans="1:4" ht="13" hidden="1" x14ac:dyDescent="0.2">
      <c r="A446" s="82">
        <v>971</v>
      </c>
      <c r="B446" s="82" t="s">
        <v>98</v>
      </c>
      <c r="C446" s="85" t="s">
        <v>134</v>
      </c>
      <c r="D446" s="82" t="s">
        <v>112</v>
      </c>
    </row>
    <row r="447" spans="1:4" ht="13" hidden="1" x14ac:dyDescent="0.2">
      <c r="A447" s="82">
        <v>972</v>
      </c>
      <c r="B447" s="82" t="s">
        <v>89</v>
      </c>
      <c r="C447" s="85" t="s">
        <v>134</v>
      </c>
      <c r="D447" s="82" t="s">
        <v>112</v>
      </c>
    </row>
    <row r="448" spans="1:4" ht="13" hidden="1" x14ac:dyDescent="0.2">
      <c r="A448" s="82">
        <v>973</v>
      </c>
      <c r="B448" s="82" t="s">
        <v>105</v>
      </c>
      <c r="C448" s="85" t="s">
        <v>134</v>
      </c>
      <c r="D448" s="82" t="s">
        <v>112</v>
      </c>
    </row>
    <row r="449" spans="1:4" ht="13" hidden="1" x14ac:dyDescent="0.2">
      <c r="A449" s="82">
        <v>974</v>
      </c>
      <c r="B449" s="82" t="s">
        <v>118</v>
      </c>
      <c r="C449" s="85" t="s">
        <v>134</v>
      </c>
      <c r="D449" s="82" t="s">
        <v>112</v>
      </c>
    </row>
    <row r="450" spans="1:4" ht="13" hidden="1" x14ac:dyDescent="0.2">
      <c r="A450" s="82">
        <v>975</v>
      </c>
      <c r="B450" s="82" t="s">
        <v>117</v>
      </c>
      <c r="C450" s="85" t="s">
        <v>134</v>
      </c>
      <c r="D450" s="82" t="s">
        <v>112</v>
      </c>
    </row>
    <row r="451" spans="1:4" ht="13" hidden="1" x14ac:dyDescent="0.2">
      <c r="A451" s="82">
        <v>976</v>
      </c>
      <c r="B451" s="82" t="s">
        <v>100</v>
      </c>
      <c r="C451" s="85" t="s">
        <v>134</v>
      </c>
      <c r="D451" s="82" t="s">
        <v>112</v>
      </c>
    </row>
    <row r="452" spans="1:4" ht="13" hidden="1" x14ac:dyDescent="0.2">
      <c r="A452" s="82">
        <v>977</v>
      </c>
      <c r="B452" s="82" t="s">
        <v>105</v>
      </c>
      <c r="C452" s="85" t="s">
        <v>134</v>
      </c>
      <c r="D452" s="82" t="s">
        <v>112</v>
      </c>
    </row>
    <row r="453" spans="1:4" ht="13" hidden="1" x14ac:dyDescent="0.2">
      <c r="A453" s="82">
        <v>978</v>
      </c>
      <c r="B453" s="82" t="s">
        <v>110</v>
      </c>
      <c r="C453" s="85" t="s">
        <v>134</v>
      </c>
      <c r="D453" s="82" t="s">
        <v>112</v>
      </c>
    </row>
    <row r="454" spans="1:4" ht="13" hidden="1" x14ac:dyDescent="0.2">
      <c r="A454" s="82">
        <v>979</v>
      </c>
      <c r="B454" s="82" t="s">
        <v>100</v>
      </c>
      <c r="C454" s="85" t="s">
        <v>134</v>
      </c>
      <c r="D454" s="82" t="s">
        <v>112</v>
      </c>
    </row>
    <row r="455" spans="1:4" ht="13" hidden="1" x14ac:dyDescent="0.2">
      <c r="A455" s="82">
        <v>980</v>
      </c>
      <c r="B455" s="82" t="s">
        <v>94</v>
      </c>
      <c r="C455" s="85" t="s">
        <v>134</v>
      </c>
      <c r="D455" s="82" t="s">
        <v>112</v>
      </c>
    </row>
    <row r="456" spans="1:4" ht="13" hidden="1" x14ac:dyDescent="0.2">
      <c r="A456" s="82">
        <v>981</v>
      </c>
      <c r="B456" s="82" t="s">
        <v>117</v>
      </c>
      <c r="C456" s="85" t="s">
        <v>134</v>
      </c>
      <c r="D456" s="82" t="s">
        <v>112</v>
      </c>
    </row>
    <row r="457" spans="1:4" ht="13" hidden="1" x14ac:dyDescent="0.2">
      <c r="A457" s="82">
        <v>982</v>
      </c>
      <c r="B457" s="82" t="s">
        <v>89</v>
      </c>
      <c r="C457" s="85" t="s">
        <v>134</v>
      </c>
      <c r="D457" s="82" t="s">
        <v>112</v>
      </c>
    </row>
    <row r="458" spans="1:4" ht="13" hidden="1" x14ac:dyDescent="0.2">
      <c r="A458" s="82">
        <v>983</v>
      </c>
      <c r="B458" s="82" t="s">
        <v>110</v>
      </c>
      <c r="C458" s="85" t="s">
        <v>134</v>
      </c>
      <c r="D458" s="82" t="s">
        <v>112</v>
      </c>
    </row>
    <row r="459" spans="1:4" ht="13" hidden="1" x14ac:dyDescent="0.2">
      <c r="A459" s="82">
        <v>984</v>
      </c>
      <c r="B459" s="82" t="s">
        <v>89</v>
      </c>
      <c r="C459" s="85" t="s">
        <v>134</v>
      </c>
      <c r="D459" s="82" t="s">
        <v>112</v>
      </c>
    </row>
    <row r="460" spans="1:4" ht="13" hidden="1" x14ac:dyDescent="0.2">
      <c r="A460" s="82">
        <v>985</v>
      </c>
      <c r="B460" s="82" t="s">
        <v>105</v>
      </c>
      <c r="C460" s="85" t="s">
        <v>134</v>
      </c>
      <c r="D460" s="82" t="s">
        <v>112</v>
      </c>
    </row>
    <row r="461" spans="1:4" ht="13" hidden="1" x14ac:dyDescent="0.2">
      <c r="A461" s="82">
        <v>986</v>
      </c>
      <c r="B461" s="82" t="s">
        <v>106</v>
      </c>
      <c r="C461" s="85" t="s">
        <v>134</v>
      </c>
      <c r="D461" s="82" t="s">
        <v>112</v>
      </c>
    </row>
    <row r="462" spans="1:4" ht="13" hidden="1" x14ac:dyDescent="0.2">
      <c r="A462" s="82">
        <v>987</v>
      </c>
      <c r="B462" s="82" t="s">
        <v>117</v>
      </c>
      <c r="C462" s="85" t="s">
        <v>134</v>
      </c>
      <c r="D462" s="82" t="s">
        <v>112</v>
      </c>
    </row>
    <row r="463" spans="1:4" ht="13" hidden="1" x14ac:dyDescent="0.2">
      <c r="A463" s="82">
        <v>988</v>
      </c>
      <c r="B463" s="82" t="s">
        <v>95</v>
      </c>
      <c r="C463" s="85" t="s">
        <v>134</v>
      </c>
      <c r="D463" s="82" t="s">
        <v>112</v>
      </c>
    </row>
    <row r="464" spans="1:4" ht="13" hidden="1" x14ac:dyDescent="0.2">
      <c r="A464" s="82">
        <v>989</v>
      </c>
      <c r="B464" s="82" t="s">
        <v>91</v>
      </c>
      <c r="C464" s="85" t="s">
        <v>134</v>
      </c>
      <c r="D464" s="82" t="s">
        <v>112</v>
      </c>
    </row>
    <row r="465" spans="1:4" ht="13" hidden="1" x14ac:dyDescent="0.2">
      <c r="A465" s="82">
        <v>990</v>
      </c>
      <c r="B465" s="82" t="s">
        <v>91</v>
      </c>
      <c r="C465" s="85" t="s">
        <v>134</v>
      </c>
      <c r="D465" s="82" t="s">
        <v>112</v>
      </c>
    </row>
    <row r="466" spans="1:4" ht="13" hidden="1" x14ac:dyDescent="0.2">
      <c r="A466" s="82">
        <v>991</v>
      </c>
      <c r="B466" s="82" t="s">
        <v>94</v>
      </c>
      <c r="C466" s="85" t="s">
        <v>134</v>
      </c>
      <c r="D466" s="82" t="s">
        <v>112</v>
      </c>
    </row>
    <row r="467" spans="1:4" ht="13" hidden="1" x14ac:dyDescent="0.2">
      <c r="A467" s="82">
        <v>992</v>
      </c>
      <c r="B467" s="82" t="s">
        <v>106</v>
      </c>
      <c r="C467" s="85" t="s">
        <v>134</v>
      </c>
      <c r="D467" s="82" t="s">
        <v>112</v>
      </c>
    </row>
    <row r="468" spans="1:4" ht="13" hidden="1" x14ac:dyDescent="0.2">
      <c r="A468" s="82">
        <v>993</v>
      </c>
      <c r="B468" s="82" t="s">
        <v>95</v>
      </c>
      <c r="C468" s="85" t="s">
        <v>134</v>
      </c>
      <c r="D468" s="82" t="s">
        <v>112</v>
      </c>
    </row>
    <row r="469" spans="1:4" ht="13" hidden="1" x14ac:dyDescent="0.2">
      <c r="A469" s="82">
        <v>994</v>
      </c>
      <c r="B469" s="82" t="s">
        <v>103</v>
      </c>
      <c r="C469" s="85" t="s">
        <v>134</v>
      </c>
      <c r="D469" s="82" t="s">
        <v>115</v>
      </c>
    </row>
    <row r="470" spans="1:4" ht="13" hidden="1" x14ac:dyDescent="0.2">
      <c r="A470" s="82">
        <v>995</v>
      </c>
      <c r="B470" s="82" t="s">
        <v>101</v>
      </c>
      <c r="C470" s="85" t="s">
        <v>134</v>
      </c>
      <c r="D470" s="82" t="s">
        <v>115</v>
      </c>
    </row>
    <row r="471" spans="1:4" ht="13" hidden="1" x14ac:dyDescent="0.2">
      <c r="A471" s="82">
        <v>996</v>
      </c>
      <c r="B471" s="82" t="s">
        <v>106</v>
      </c>
      <c r="C471" s="85" t="s">
        <v>134</v>
      </c>
      <c r="D471" s="82" t="s">
        <v>115</v>
      </c>
    </row>
    <row r="472" spans="1:4" ht="13" hidden="1" x14ac:dyDescent="0.2">
      <c r="A472" s="82">
        <v>997</v>
      </c>
      <c r="B472" s="82" t="s">
        <v>91</v>
      </c>
      <c r="C472" s="85" t="s">
        <v>134</v>
      </c>
      <c r="D472" s="82" t="s">
        <v>115</v>
      </c>
    </row>
    <row r="473" spans="1:4" ht="13" hidden="1" x14ac:dyDescent="0.2">
      <c r="A473" s="82">
        <v>998</v>
      </c>
      <c r="B473" s="82" t="s">
        <v>105</v>
      </c>
      <c r="C473" s="85" t="s">
        <v>134</v>
      </c>
      <c r="D473" s="82" t="s">
        <v>115</v>
      </c>
    </row>
    <row r="474" spans="1:4" ht="13" hidden="1" x14ac:dyDescent="0.2">
      <c r="A474" s="82">
        <v>999</v>
      </c>
      <c r="B474" s="82" t="s">
        <v>108</v>
      </c>
      <c r="C474" s="85" t="s">
        <v>134</v>
      </c>
      <c r="D474" s="82" t="s">
        <v>115</v>
      </c>
    </row>
    <row r="475" spans="1:4" ht="13" hidden="1" x14ac:dyDescent="0.2">
      <c r="A475" s="82">
        <v>1000</v>
      </c>
      <c r="B475" s="82" t="s">
        <v>105</v>
      </c>
      <c r="C475" s="85" t="s">
        <v>134</v>
      </c>
      <c r="D475" s="82" t="s">
        <v>115</v>
      </c>
    </row>
    <row r="476" spans="1:4" ht="13" hidden="1" x14ac:dyDescent="0.2">
      <c r="A476" s="82">
        <v>1001</v>
      </c>
      <c r="B476" s="82" t="s">
        <v>124</v>
      </c>
      <c r="C476" s="85" t="s">
        <v>134</v>
      </c>
      <c r="D476" s="82" t="s">
        <v>115</v>
      </c>
    </row>
    <row r="477" spans="1:4" ht="13" hidden="1" x14ac:dyDescent="0.2">
      <c r="A477" s="82">
        <v>1002</v>
      </c>
      <c r="B477" s="82" t="s">
        <v>95</v>
      </c>
      <c r="C477" s="85" t="s">
        <v>134</v>
      </c>
      <c r="D477" s="82" t="s">
        <v>115</v>
      </c>
    </row>
    <row r="478" spans="1:4" ht="13" hidden="1" x14ac:dyDescent="0.2">
      <c r="A478" s="82">
        <v>1003</v>
      </c>
      <c r="B478" s="82" t="s">
        <v>114</v>
      </c>
      <c r="C478" s="85" t="s">
        <v>134</v>
      </c>
      <c r="D478" s="82" t="s">
        <v>115</v>
      </c>
    </row>
    <row r="479" spans="1:4" ht="13" hidden="1" x14ac:dyDescent="0.2">
      <c r="A479" s="82">
        <v>1004</v>
      </c>
      <c r="B479" s="82" t="s">
        <v>92</v>
      </c>
      <c r="C479" s="85" t="s">
        <v>134</v>
      </c>
      <c r="D479" s="82" t="s">
        <v>112</v>
      </c>
    </row>
    <row r="480" spans="1:4" ht="13" hidden="1" x14ac:dyDescent="0.2">
      <c r="A480" s="82">
        <v>1005</v>
      </c>
      <c r="B480" s="82" t="s">
        <v>128</v>
      </c>
      <c r="C480" s="85" t="s">
        <v>134</v>
      </c>
      <c r="D480" s="82" t="s">
        <v>115</v>
      </c>
    </row>
    <row r="481" spans="1:4" ht="13" hidden="1" x14ac:dyDescent="0.2">
      <c r="A481" s="82">
        <v>1006</v>
      </c>
      <c r="B481" s="82" t="s">
        <v>94</v>
      </c>
      <c r="C481" s="85" t="s">
        <v>134</v>
      </c>
      <c r="D481" s="82" t="s">
        <v>115</v>
      </c>
    </row>
    <row r="482" spans="1:4" ht="13" hidden="1" x14ac:dyDescent="0.2">
      <c r="A482" s="82">
        <v>1007</v>
      </c>
      <c r="B482" s="82" t="s">
        <v>86</v>
      </c>
      <c r="C482" s="85" t="s">
        <v>134</v>
      </c>
      <c r="D482" s="82" t="s">
        <v>115</v>
      </c>
    </row>
    <row r="483" spans="1:4" ht="13" hidden="1" x14ac:dyDescent="0.2">
      <c r="A483" s="82">
        <v>1008</v>
      </c>
      <c r="B483" s="82" t="s">
        <v>94</v>
      </c>
      <c r="C483" s="85" t="s">
        <v>134</v>
      </c>
      <c r="D483" s="82" t="s">
        <v>115</v>
      </c>
    </row>
    <row r="484" spans="1:4" ht="13" hidden="1" x14ac:dyDescent="0.2">
      <c r="A484" s="82">
        <v>1009</v>
      </c>
      <c r="B484" s="82" t="s">
        <v>107</v>
      </c>
      <c r="C484" s="85" t="s">
        <v>134</v>
      </c>
      <c r="D484" s="82" t="s">
        <v>115</v>
      </c>
    </row>
    <row r="485" spans="1:4" ht="13" hidden="1" x14ac:dyDescent="0.2">
      <c r="A485" s="82">
        <v>1010</v>
      </c>
      <c r="B485" s="82" t="s">
        <v>105</v>
      </c>
      <c r="C485" s="85" t="s">
        <v>134</v>
      </c>
      <c r="D485" s="82" t="s">
        <v>115</v>
      </c>
    </row>
    <row r="486" spans="1:4" ht="13" hidden="1" x14ac:dyDescent="0.2">
      <c r="A486" s="82">
        <v>1011</v>
      </c>
      <c r="B486" s="82" t="s">
        <v>98</v>
      </c>
      <c r="C486" s="85" t="s">
        <v>134</v>
      </c>
      <c r="D486" s="82" t="s">
        <v>115</v>
      </c>
    </row>
    <row r="487" spans="1:4" ht="13" hidden="1" x14ac:dyDescent="0.2">
      <c r="A487" s="82">
        <v>1012</v>
      </c>
      <c r="B487" s="82" t="s">
        <v>117</v>
      </c>
      <c r="C487" s="85" t="s">
        <v>134</v>
      </c>
      <c r="D487" s="82" t="s">
        <v>115</v>
      </c>
    </row>
    <row r="488" spans="1:4" ht="13" hidden="1" x14ac:dyDescent="0.2">
      <c r="A488" s="82">
        <v>1013</v>
      </c>
      <c r="B488" s="82" t="s">
        <v>99</v>
      </c>
      <c r="C488" s="85" t="s">
        <v>134</v>
      </c>
      <c r="D488" s="82" t="s">
        <v>115</v>
      </c>
    </row>
    <row r="489" spans="1:4" ht="13" hidden="1" x14ac:dyDescent="0.2">
      <c r="A489" s="82">
        <v>1014</v>
      </c>
      <c r="B489" s="82" t="s">
        <v>104</v>
      </c>
      <c r="C489" s="85" t="s">
        <v>134</v>
      </c>
      <c r="D489" s="82" t="s">
        <v>115</v>
      </c>
    </row>
    <row r="490" spans="1:4" ht="13" hidden="1" x14ac:dyDescent="0.2">
      <c r="A490" s="82">
        <v>1015</v>
      </c>
      <c r="B490" s="82" t="s">
        <v>104</v>
      </c>
      <c r="C490" s="85" t="s">
        <v>134</v>
      </c>
      <c r="D490" s="82" t="s">
        <v>115</v>
      </c>
    </row>
    <row r="491" spans="1:4" ht="13" hidden="1" x14ac:dyDescent="0.2">
      <c r="A491" s="82">
        <v>1016</v>
      </c>
      <c r="B491" s="82" t="s">
        <v>118</v>
      </c>
      <c r="C491" s="85" t="s">
        <v>134</v>
      </c>
      <c r="D491" s="82" t="s">
        <v>115</v>
      </c>
    </row>
    <row r="492" spans="1:4" ht="13" hidden="1" x14ac:dyDescent="0.2">
      <c r="A492" s="82">
        <v>1017</v>
      </c>
      <c r="B492" s="82" t="s">
        <v>97</v>
      </c>
      <c r="C492" s="85" t="s">
        <v>134</v>
      </c>
      <c r="D492" s="82" t="s">
        <v>115</v>
      </c>
    </row>
    <row r="493" spans="1:4" ht="13" hidden="1" x14ac:dyDescent="0.2">
      <c r="A493" s="82">
        <v>1018</v>
      </c>
      <c r="B493" s="82" t="s">
        <v>94</v>
      </c>
      <c r="C493" s="85" t="s">
        <v>134</v>
      </c>
      <c r="D493" s="82" t="s">
        <v>115</v>
      </c>
    </row>
    <row r="494" spans="1:4" ht="13" hidden="1" x14ac:dyDescent="0.2">
      <c r="A494" s="82">
        <v>1019</v>
      </c>
      <c r="B494" s="82" t="s">
        <v>94</v>
      </c>
      <c r="C494" s="85" t="s">
        <v>134</v>
      </c>
      <c r="D494" s="82" t="s">
        <v>115</v>
      </c>
    </row>
    <row r="495" spans="1:4" ht="13" hidden="1" x14ac:dyDescent="0.2">
      <c r="A495" s="82">
        <v>1020</v>
      </c>
      <c r="B495" s="82" t="s">
        <v>109</v>
      </c>
      <c r="C495" s="85" t="s">
        <v>134</v>
      </c>
      <c r="D495" s="82" t="s">
        <v>115</v>
      </c>
    </row>
    <row r="496" spans="1:4" ht="13" hidden="1" x14ac:dyDescent="0.2">
      <c r="A496" s="82">
        <v>1021</v>
      </c>
      <c r="B496" s="82" t="s">
        <v>105</v>
      </c>
      <c r="C496" s="85" t="s">
        <v>134</v>
      </c>
      <c r="D496" s="82" t="s">
        <v>115</v>
      </c>
    </row>
    <row r="497" spans="1:4" ht="13" hidden="1" x14ac:dyDescent="0.2">
      <c r="A497" s="82">
        <v>1022</v>
      </c>
      <c r="B497" s="82" t="s">
        <v>98</v>
      </c>
      <c r="C497" s="85" t="s">
        <v>134</v>
      </c>
      <c r="D497" s="82" t="s">
        <v>115</v>
      </c>
    </row>
    <row r="498" spans="1:4" ht="13" hidden="1" x14ac:dyDescent="0.2">
      <c r="A498" s="82">
        <v>1023</v>
      </c>
      <c r="B498" s="82" t="s">
        <v>105</v>
      </c>
      <c r="C498" s="85" t="s">
        <v>134</v>
      </c>
      <c r="D498" s="82" t="s">
        <v>130</v>
      </c>
    </row>
    <row r="499" spans="1:4" ht="13" hidden="1" x14ac:dyDescent="0.2">
      <c r="A499" s="82">
        <v>1024</v>
      </c>
      <c r="B499" s="82" t="s">
        <v>92</v>
      </c>
      <c r="C499" s="85" t="s">
        <v>134</v>
      </c>
      <c r="D499" s="82" t="s">
        <v>115</v>
      </c>
    </row>
    <row r="500" spans="1:4" ht="13" hidden="1" x14ac:dyDescent="0.2">
      <c r="A500" s="82">
        <v>1025</v>
      </c>
      <c r="B500" s="82" t="s">
        <v>97</v>
      </c>
      <c r="C500" s="85" t="s">
        <v>134</v>
      </c>
      <c r="D500" s="82" t="s">
        <v>115</v>
      </c>
    </row>
    <row r="501" spans="1:4" ht="13" hidden="1" x14ac:dyDescent="0.2">
      <c r="A501" s="82">
        <v>1026</v>
      </c>
      <c r="B501" s="82" t="s">
        <v>98</v>
      </c>
      <c r="C501" s="85" t="s">
        <v>134</v>
      </c>
      <c r="D501" s="82" t="s">
        <v>115</v>
      </c>
    </row>
    <row r="502" spans="1:4" ht="13" hidden="1" x14ac:dyDescent="0.2">
      <c r="A502" s="82">
        <v>1027</v>
      </c>
      <c r="B502" s="82" t="s">
        <v>105</v>
      </c>
      <c r="C502" s="85" t="s">
        <v>134</v>
      </c>
      <c r="D502" s="82" t="s">
        <v>112</v>
      </c>
    </row>
    <row r="503" spans="1:4" ht="13" hidden="1" x14ac:dyDescent="0.2">
      <c r="A503" s="82">
        <v>1028</v>
      </c>
      <c r="B503" s="82" t="s">
        <v>86</v>
      </c>
      <c r="C503" s="85" t="s">
        <v>134</v>
      </c>
      <c r="D503" s="82" t="s">
        <v>115</v>
      </c>
    </row>
    <row r="504" spans="1:4" ht="13" hidden="1" x14ac:dyDescent="0.2">
      <c r="A504" s="82">
        <v>1029</v>
      </c>
      <c r="B504" s="82" t="s">
        <v>96</v>
      </c>
      <c r="C504" s="85" t="s">
        <v>134</v>
      </c>
      <c r="D504" s="82" t="s">
        <v>115</v>
      </c>
    </row>
    <row r="505" spans="1:4" ht="13" hidden="1" x14ac:dyDescent="0.2">
      <c r="A505" s="82">
        <v>1031</v>
      </c>
      <c r="B505" s="82" t="s">
        <v>92</v>
      </c>
      <c r="C505" s="85" t="s">
        <v>134</v>
      </c>
      <c r="D505" s="82" t="s">
        <v>93</v>
      </c>
    </row>
    <row r="506" spans="1:4" ht="13" hidden="1" x14ac:dyDescent="0.2">
      <c r="A506" s="82">
        <v>1620</v>
      </c>
      <c r="B506" s="82" t="s">
        <v>89</v>
      </c>
      <c r="C506" s="85" t="s">
        <v>136</v>
      </c>
      <c r="D506" s="82" t="s">
        <v>93</v>
      </c>
    </row>
    <row r="507" spans="1:4" ht="13" hidden="1" x14ac:dyDescent="0.2">
      <c r="A507" s="82">
        <v>1621</v>
      </c>
      <c r="B507" s="82" t="s">
        <v>98</v>
      </c>
      <c r="C507" s="85" t="s">
        <v>136</v>
      </c>
      <c r="D507" s="82" t="s">
        <v>112</v>
      </c>
    </row>
    <row r="508" spans="1:4" ht="13" hidden="1" x14ac:dyDescent="0.2">
      <c r="A508" s="82">
        <v>1622</v>
      </c>
      <c r="B508" s="82" t="s">
        <v>91</v>
      </c>
      <c r="C508" s="85" t="s">
        <v>136</v>
      </c>
      <c r="D508" s="82" t="s">
        <v>112</v>
      </c>
    </row>
    <row r="509" spans="1:4" ht="13" hidden="1" x14ac:dyDescent="0.2">
      <c r="A509" s="82">
        <v>1623</v>
      </c>
      <c r="B509" s="82" t="s">
        <v>92</v>
      </c>
      <c r="C509" s="85" t="s">
        <v>136</v>
      </c>
      <c r="D509" s="82" t="s">
        <v>112</v>
      </c>
    </row>
    <row r="510" spans="1:4" ht="13" hidden="1" x14ac:dyDescent="0.2">
      <c r="A510" s="82">
        <v>1624</v>
      </c>
      <c r="B510" s="82" t="s">
        <v>137</v>
      </c>
      <c r="C510" s="85" t="s">
        <v>136</v>
      </c>
      <c r="D510" s="82" t="s">
        <v>115</v>
      </c>
    </row>
    <row r="511" spans="1:4" ht="13" hidden="1" x14ac:dyDescent="0.2">
      <c r="A511" s="82">
        <v>1625</v>
      </c>
      <c r="B511" s="82" t="s">
        <v>98</v>
      </c>
      <c r="C511" s="85" t="s">
        <v>136</v>
      </c>
      <c r="D511" s="82" t="s">
        <v>123</v>
      </c>
    </row>
    <row r="512" spans="1:4" ht="13" hidden="1" x14ac:dyDescent="0.2">
      <c r="A512" s="82">
        <v>1626</v>
      </c>
      <c r="B512" s="82" t="s">
        <v>102</v>
      </c>
      <c r="C512" s="85" t="s">
        <v>136</v>
      </c>
      <c r="D512" s="82" t="s">
        <v>123</v>
      </c>
    </row>
    <row r="513" spans="1:4" ht="13" hidden="1" x14ac:dyDescent="0.2">
      <c r="A513" s="82">
        <v>1630</v>
      </c>
      <c r="B513" s="82" t="s">
        <v>95</v>
      </c>
      <c r="C513" s="85" t="s">
        <v>138</v>
      </c>
      <c r="D513" s="82" t="s">
        <v>93</v>
      </c>
    </row>
    <row r="514" spans="1:4" ht="13" hidden="1" x14ac:dyDescent="0.2">
      <c r="A514" s="82">
        <v>1634</v>
      </c>
      <c r="B514" s="82" t="s">
        <v>98</v>
      </c>
      <c r="C514" s="85" t="s">
        <v>138</v>
      </c>
      <c r="D514" s="82" t="s">
        <v>93</v>
      </c>
    </row>
    <row r="515" spans="1:4" ht="13" hidden="1" x14ac:dyDescent="0.2">
      <c r="A515" s="82">
        <v>1635</v>
      </c>
      <c r="B515" s="82" t="s">
        <v>94</v>
      </c>
      <c r="C515" s="85" t="s">
        <v>138</v>
      </c>
      <c r="D515" s="82" t="s">
        <v>112</v>
      </c>
    </row>
    <row r="516" spans="1:4" ht="13" hidden="1" x14ac:dyDescent="0.2">
      <c r="A516" s="82">
        <v>1636</v>
      </c>
      <c r="B516" s="82" t="s">
        <v>96</v>
      </c>
      <c r="C516" s="85" t="s">
        <v>138</v>
      </c>
      <c r="D516" s="82" t="s">
        <v>112</v>
      </c>
    </row>
    <row r="517" spans="1:4" ht="13" hidden="1" x14ac:dyDescent="0.2">
      <c r="A517" s="82">
        <v>1638</v>
      </c>
      <c r="B517" s="82" t="s">
        <v>96</v>
      </c>
      <c r="C517" s="85" t="s">
        <v>138</v>
      </c>
      <c r="D517" s="82" t="s">
        <v>112</v>
      </c>
    </row>
    <row r="518" spans="1:4" ht="13" hidden="1" x14ac:dyDescent="0.2">
      <c r="A518" s="82">
        <v>1639</v>
      </c>
      <c r="B518" s="82" t="s">
        <v>106</v>
      </c>
      <c r="C518" s="85" t="s">
        <v>138</v>
      </c>
      <c r="D518" s="82" t="s">
        <v>112</v>
      </c>
    </row>
    <row r="519" spans="1:4" ht="13" hidden="1" x14ac:dyDescent="0.2">
      <c r="A519" s="82">
        <v>1640</v>
      </c>
      <c r="B519" s="82" t="s">
        <v>111</v>
      </c>
      <c r="C519" s="85" t="s">
        <v>138</v>
      </c>
      <c r="D519" s="82" t="s">
        <v>112</v>
      </c>
    </row>
    <row r="520" spans="1:4" ht="13" hidden="1" x14ac:dyDescent="0.2">
      <c r="A520" s="82">
        <v>1641</v>
      </c>
      <c r="B520" s="82" t="s">
        <v>89</v>
      </c>
      <c r="C520" s="85" t="s">
        <v>138</v>
      </c>
      <c r="D520" s="82" t="s">
        <v>112</v>
      </c>
    </row>
    <row r="521" spans="1:4" ht="13" hidden="1" x14ac:dyDescent="0.2">
      <c r="A521" s="82">
        <v>1642</v>
      </c>
      <c r="B521" s="82" t="s">
        <v>104</v>
      </c>
      <c r="C521" s="85" t="s">
        <v>138</v>
      </c>
      <c r="D521" s="82" t="s">
        <v>115</v>
      </c>
    </row>
    <row r="522" spans="1:4" ht="13" hidden="1" x14ac:dyDescent="0.2">
      <c r="A522" s="82">
        <v>1644</v>
      </c>
      <c r="B522" s="82" t="s">
        <v>92</v>
      </c>
      <c r="C522" s="85" t="s">
        <v>138</v>
      </c>
      <c r="D522" s="82" t="s">
        <v>115</v>
      </c>
    </row>
    <row r="523" spans="1:4" ht="13" hidden="1" x14ac:dyDescent="0.2">
      <c r="A523" s="82">
        <v>1645</v>
      </c>
      <c r="B523" s="82" t="s">
        <v>96</v>
      </c>
      <c r="C523" s="85" t="s">
        <v>138</v>
      </c>
      <c r="D523" s="82" t="s">
        <v>115</v>
      </c>
    </row>
    <row r="524" spans="1:4" ht="13" hidden="1" x14ac:dyDescent="0.2">
      <c r="A524" s="82">
        <v>1647</v>
      </c>
      <c r="B524" s="82" t="s">
        <v>103</v>
      </c>
      <c r="C524" s="85" t="s">
        <v>139</v>
      </c>
      <c r="D524" s="82" t="s">
        <v>93</v>
      </c>
    </row>
    <row r="525" spans="1:4" ht="13" hidden="1" x14ac:dyDescent="0.2">
      <c r="A525" s="82">
        <v>1648</v>
      </c>
      <c r="B525" s="82" t="s">
        <v>105</v>
      </c>
      <c r="C525" s="85" t="s">
        <v>139</v>
      </c>
      <c r="D525" s="82" t="s">
        <v>93</v>
      </c>
    </row>
    <row r="526" spans="1:4" ht="13" hidden="1" x14ac:dyDescent="0.2">
      <c r="A526" s="82">
        <v>1649</v>
      </c>
      <c r="B526" s="82" t="s">
        <v>92</v>
      </c>
      <c r="C526" s="85" t="s">
        <v>139</v>
      </c>
      <c r="D526" s="82" t="s">
        <v>93</v>
      </c>
    </row>
    <row r="527" spans="1:4" ht="13" hidden="1" x14ac:dyDescent="0.2">
      <c r="A527" s="82">
        <v>1650</v>
      </c>
      <c r="B527" s="82" t="s">
        <v>108</v>
      </c>
      <c r="C527" s="85" t="s">
        <v>139</v>
      </c>
      <c r="D527" s="82" t="s">
        <v>93</v>
      </c>
    </row>
    <row r="528" spans="1:4" ht="13" hidden="1" x14ac:dyDescent="0.2">
      <c r="A528" s="82">
        <v>1651</v>
      </c>
      <c r="B528" s="82" t="s">
        <v>119</v>
      </c>
      <c r="C528" s="85" t="s">
        <v>139</v>
      </c>
      <c r="D528" s="82" t="s">
        <v>93</v>
      </c>
    </row>
    <row r="529" spans="1:4" ht="13" hidden="1" x14ac:dyDescent="0.2">
      <c r="A529" s="82">
        <v>1652</v>
      </c>
      <c r="B529" s="82" t="s">
        <v>92</v>
      </c>
      <c r="C529" s="85" t="s">
        <v>139</v>
      </c>
      <c r="D529" s="82" t="s">
        <v>93</v>
      </c>
    </row>
    <row r="530" spans="1:4" ht="13" hidden="1" x14ac:dyDescent="0.2">
      <c r="A530" s="82">
        <v>1653</v>
      </c>
      <c r="B530" s="82" t="s">
        <v>98</v>
      </c>
      <c r="C530" s="85" t="s">
        <v>139</v>
      </c>
      <c r="D530" s="82" t="s">
        <v>93</v>
      </c>
    </row>
    <row r="531" spans="1:4" ht="13" hidden="1" x14ac:dyDescent="0.2">
      <c r="A531" s="82">
        <v>1654</v>
      </c>
      <c r="B531" s="82" t="s">
        <v>104</v>
      </c>
      <c r="C531" s="85" t="s">
        <v>139</v>
      </c>
      <c r="D531" s="82" t="s">
        <v>112</v>
      </c>
    </row>
    <row r="532" spans="1:4" ht="13" hidden="1" x14ac:dyDescent="0.2">
      <c r="A532" s="82">
        <v>1655</v>
      </c>
      <c r="B532" s="82" t="s">
        <v>98</v>
      </c>
      <c r="C532" s="85" t="s">
        <v>139</v>
      </c>
      <c r="D532" s="82" t="s">
        <v>112</v>
      </c>
    </row>
    <row r="533" spans="1:4" ht="13" hidden="1" x14ac:dyDescent="0.2">
      <c r="A533" s="82">
        <v>1656</v>
      </c>
      <c r="B533" s="82" t="s">
        <v>100</v>
      </c>
      <c r="C533" s="85" t="s">
        <v>139</v>
      </c>
      <c r="D533" s="82" t="s">
        <v>112</v>
      </c>
    </row>
    <row r="534" spans="1:4" ht="13" hidden="1" x14ac:dyDescent="0.2">
      <c r="A534" s="82">
        <v>1657</v>
      </c>
      <c r="B534" s="82" t="s">
        <v>91</v>
      </c>
      <c r="C534" s="85" t="s">
        <v>139</v>
      </c>
      <c r="D534" s="82" t="s">
        <v>112</v>
      </c>
    </row>
    <row r="535" spans="1:4" ht="13" hidden="1" x14ac:dyDescent="0.2">
      <c r="A535" s="82">
        <v>1658</v>
      </c>
      <c r="B535" s="82" t="s">
        <v>92</v>
      </c>
      <c r="C535" s="85" t="s">
        <v>139</v>
      </c>
      <c r="D535" s="82" t="s">
        <v>112</v>
      </c>
    </row>
    <row r="536" spans="1:4" ht="13" hidden="1" x14ac:dyDescent="0.2">
      <c r="A536" s="82">
        <v>1659</v>
      </c>
      <c r="B536" s="82" t="s">
        <v>104</v>
      </c>
      <c r="C536" s="85" t="s">
        <v>139</v>
      </c>
      <c r="D536" s="82" t="s">
        <v>112</v>
      </c>
    </row>
    <row r="537" spans="1:4" ht="13" hidden="1" x14ac:dyDescent="0.2">
      <c r="A537" s="82">
        <v>1660</v>
      </c>
      <c r="B537" s="82" t="s">
        <v>106</v>
      </c>
      <c r="C537" s="85" t="s">
        <v>139</v>
      </c>
      <c r="D537" s="82" t="s">
        <v>112</v>
      </c>
    </row>
    <row r="538" spans="1:4" ht="13" hidden="1" x14ac:dyDescent="0.2">
      <c r="A538" s="82">
        <v>1661</v>
      </c>
      <c r="B538" s="82" t="s">
        <v>98</v>
      </c>
      <c r="C538" s="85" t="s">
        <v>139</v>
      </c>
      <c r="D538" s="82" t="s">
        <v>112</v>
      </c>
    </row>
    <row r="539" spans="1:4" ht="13" hidden="1" x14ac:dyDescent="0.2">
      <c r="A539" s="82">
        <v>1662</v>
      </c>
      <c r="B539" s="82" t="s">
        <v>131</v>
      </c>
      <c r="C539" s="85" t="s">
        <v>139</v>
      </c>
      <c r="D539" s="82" t="s">
        <v>115</v>
      </c>
    </row>
    <row r="540" spans="1:4" ht="13" hidden="1" x14ac:dyDescent="0.2">
      <c r="A540" s="82">
        <v>1663</v>
      </c>
      <c r="B540" s="82" t="s">
        <v>106</v>
      </c>
      <c r="C540" s="85" t="s">
        <v>139</v>
      </c>
      <c r="D540" s="82" t="s">
        <v>115</v>
      </c>
    </row>
    <row r="541" spans="1:4" ht="13" hidden="1" x14ac:dyDescent="0.2">
      <c r="A541" s="82">
        <v>1664</v>
      </c>
      <c r="B541" s="82" t="s">
        <v>109</v>
      </c>
      <c r="C541" s="85" t="s">
        <v>139</v>
      </c>
      <c r="D541" s="82" t="s">
        <v>115</v>
      </c>
    </row>
    <row r="542" spans="1:4" ht="13" hidden="1" x14ac:dyDescent="0.2">
      <c r="A542" s="82">
        <v>1665</v>
      </c>
      <c r="B542" s="82" t="s">
        <v>98</v>
      </c>
      <c r="C542" s="85" t="s">
        <v>139</v>
      </c>
      <c r="D542" s="82" t="s">
        <v>115</v>
      </c>
    </row>
    <row r="543" spans="1:4" ht="13" hidden="1" x14ac:dyDescent="0.2">
      <c r="A543" s="82">
        <v>1666</v>
      </c>
      <c r="B543" s="82" t="s">
        <v>111</v>
      </c>
      <c r="C543" s="85" t="s">
        <v>139</v>
      </c>
      <c r="D543" s="82" t="s">
        <v>115</v>
      </c>
    </row>
    <row r="544" spans="1:4" ht="13" hidden="1" x14ac:dyDescent="0.2">
      <c r="A544" s="82">
        <v>1667</v>
      </c>
      <c r="B544" s="82" t="s">
        <v>118</v>
      </c>
      <c r="C544" s="85" t="s">
        <v>139</v>
      </c>
      <c r="D544" s="82" t="s">
        <v>115</v>
      </c>
    </row>
    <row r="545" spans="1:4" ht="13" hidden="1" x14ac:dyDescent="0.2">
      <c r="A545" s="82">
        <v>1668</v>
      </c>
      <c r="B545" s="82" t="s">
        <v>92</v>
      </c>
      <c r="C545" s="85" t="s">
        <v>139</v>
      </c>
      <c r="D545" s="82" t="s">
        <v>123</v>
      </c>
    </row>
    <row r="546" spans="1:4" ht="13" hidden="1" x14ac:dyDescent="0.2">
      <c r="A546" s="82">
        <v>1669</v>
      </c>
      <c r="B546" s="82" t="s">
        <v>92</v>
      </c>
      <c r="C546" s="85" t="s">
        <v>140</v>
      </c>
      <c r="D546" s="82" t="s">
        <v>93</v>
      </c>
    </row>
    <row r="547" spans="1:4" ht="13" hidden="1" x14ac:dyDescent="0.2">
      <c r="A547" s="82">
        <v>1670</v>
      </c>
      <c r="B547" s="82" t="s">
        <v>92</v>
      </c>
      <c r="C547" s="85" t="s">
        <v>140</v>
      </c>
      <c r="D547" s="82" t="s">
        <v>93</v>
      </c>
    </row>
    <row r="548" spans="1:4" ht="13" hidden="1" x14ac:dyDescent="0.2">
      <c r="A548" s="82">
        <v>1671</v>
      </c>
      <c r="B548" s="82" t="s">
        <v>117</v>
      </c>
      <c r="C548" s="85" t="s">
        <v>140</v>
      </c>
      <c r="D548" s="82" t="s">
        <v>93</v>
      </c>
    </row>
    <row r="549" spans="1:4" ht="13" hidden="1" x14ac:dyDescent="0.2">
      <c r="A549" s="82">
        <v>1672</v>
      </c>
      <c r="B549" s="82" t="s">
        <v>105</v>
      </c>
      <c r="C549" s="85" t="s">
        <v>140</v>
      </c>
      <c r="D549" s="82" t="s">
        <v>93</v>
      </c>
    </row>
    <row r="550" spans="1:4" ht="13" hidden="1" x14ac:dyDescent="0.2">
      <c r="A550" s="82">
        <v>1673</v>
      </c>
      <c r="B550" s="82" t="s">
        <v>94</v>
      </c>
      <c r="C550" s="85" t="s">
        <v>140</v>
      </c>
      <c r="D550" s="82" t="s">
        <v>93</v>
      </c>
    </row>
    <row r="551" spans="1:4" ht="13" hidden="1" x14ac:dyDescent="0.2">
      <c r="A551" s="82">
        <v>1674</v>
      </c>
      <c r="B551" s="82" t="s">
        <v>98</v>
      </c>
      <c r="C551" s="85" t="s">
        <v>140</v>
      </c>
      <c r="D551" s="82" t="s">
        <v>93</v>
      </c>
    </row>
    <row r="552" spans="1:4" ht="13" hidden="1" x14ac:dyDescent="0.2">
      <c r="A552" s="82">
        <v>1675</v>
      </c>
      <c r="B552" s="82" t="s">
        <v>103</v>
      </c>
      <c r="C552" s="85" t="s">
        <v>140</v>
      </c>
      <c r="D552" s="82" t="s">
        <v>93</v>
      </c>
    </row>
    <row r="553" spans="1:4" ht="13" hidden="1" x14ac:dyDescent="0.2">
      <c r="A553" s="82">
        <v>1676</v>
      </c>
      <c r="B553" s="82" t="s">
        <v>94</v>
      </c>
      <c r="C553" s="85" t="s">
        <v>140</v>
      </c>
      <c r="D553" s="82" t="s">
        <v>112</v>
      </c>
    </row>
    <row r="554" spans="1:4" ht="13" hidden="1" x14ac:dyDescent="0.2">
      <c r="A554" s="82">
        <v>1677</v>
      </c>
      <c r="B554" s="82" t="s">
        <v>89</v>
      </c>
      <c r="C554" s="85" t="s">
        <v>140</v>
      </c>
      <c r="D554" s="82" t="s">
        <v>112</v>
      </c>
    </row>
    <row r="555" spans="1:4" ht="13" hidden="1" x14ac:dyDescent="0.2">
      <c r="A555" s="82">
        <v>1678</v>
      </c>
      <c r="B555" s="82" t="s">
        <v>114</v>
      </c>
      <c r="C555" s="85" t="s">
        <v>140</v>
      </c>
      <c r="D555" s="82" t="s">
        <v>112</v>
      </c>
    </row>
    <row r="556" spans="1:4" ht="13" hidden="1" x14ac:dyDescent="0.2">
      <c r="A556" s="82">
        <v>1679</v>
      </c>
      <c r="B556" s="82" t="s">
        <v>116</v>
      </c>
      <c r="C556" s="85" t="s">
        <v>140</v>
      </c>
      <c r="D556" s="82" t="s">
        <v>112</v>
      </c>
    </row>
    <row r="557" spans="1:4" ht="13" hidden="1" x14ac:dyDescent="0.2">
      <c r="A557" s="82">
        <v>1680</v>
      </c>
      <c r="B557" s="82" t="s">
        <v>109</v>
      </c>
      <c r="C557" s="85" t="s">
        <v>140</v>
      </c>
      <c r="D557" s="82" t="s">
        <v>112</v>
      </c>
    </row>
    <row r="558" spans="1:4" ht="13" hidden="1" x14ac:dyDescent="0.2">
      <c r="A558" s="82">
        <v>1681</v>
      </c>
      <c r="B558" s="82" t="s">
        <v>103</v>
      </c>
      <c r="C558" s="85" t="s">
        <v>140</v>
      </c>
      <c r="D558" s="82" t="s">
        <v>112</v>
      </c>
    </row>
    <row r="559" spans="1:4" ht="13" hidden="1" x14ac:dyDescent="0.2">
      <c r="A559" s="82">
        <v>1682</v>
      </c>
      <c r="B559" s="82" t="s">
        <v>92</v>
      </c>
      <c r="C559" s="85" t="s">
        <v>140</v>
      </c>
      <c r="D559" s="82" t="s">
        <v>112</v>
      </c>
    </row>
    <row r="560" spans="1:4" ht="13" hidden="1" x14ac:dyDescent="0.2">
      <c r="A560" s="82">
        <v>1683</v>
      </c>
      <c r="B560" s="82" t="s">
        <v>91</v>
      </c>
      <c r="C560" s="85" t="s">
        <v>140</v>
      </c>
      <c r="D560" s="82" t="s">
        <v>112</v>
      </c>
    </row>
    <row r="561" spans="1:4" ht="13" hidden="1" x14ac:dyDescent="0.2">
      <c r="A561" s="82">
        <v>1684</v>
      </c>
      <c r="B561" s="82" t="s">
        <v>102</v>
      </c>
      <c r="C561" s="85" t="s">
        <v>140</v>
      </c>
      <c r="D561" s="82" t="s">
        <v>112</v>
      </c>
    </row>
    <row r="562" spans="1:4" ht="13" hidden="1" x14ac:dyDescent="0.2">
      <c r="A562" s="82">
        <v>1685</v>
      </c>
      <c r="B562" s="82" t="s">
        <v>118</v>
      </c>
      <c r="C562" s="85" t="s">
        <v>140</v>
      </c>
      <c r="D562" s="82" t="s">
        <v>112</v>
      </c>
    </row>
    <row r="563" spans="1:4" ht="13" hidden="1" x14ac:dyDescent="0.2">
      <c r="A563" s="82">
        <v>1686</v>
      </c>
      <c r="B563" s="82" t="s">
        <v>89</v>
      </c>
      <c r="C563" s="85" t="s">
        <v>140</v>
      </c>
      <c r="D563" s="82" t="s">
        <v>112</v>
      </c>
    </row>
    <row r="564" spans="1:4" ht="13" hidden="1" x14ac:dyDescent="0.2">
      <c r="A564" s="82">
        <v>1687</v>
      </c>
      <c r="B564" s="82" t="s">
        <v>86</v>
      </c>
      <c r="C564" s="85" t="s">
        <v>140</v>
      </c>
      <c r="D564" s="82" t="s">
        <v>112</v>
      </c>
    </row>
    <row r="565" spans="1:4" ht="13" hidden="1" x14ac:dyDescent="0.2">
      <c r="A565" s="82">
        <v>1688</v>
      </c>
      <c r="B565" s="82" t="s">
        <v>106</v>
      </c>
      <c r="C565" s="85" t="s">
        <v>140</v>
      </c>
      <c r="D565" s="82" t="s">
        <v>112</v>
      </c>
    </row>
    <row r="566" spans="1:4" ht="13" hidden="1" x14ac:dyDescent="0.2">
      <c r="A566" s="82">
        <v>1689</v>
      </c>
      <c r="B566" s="82" t="s">
        <v>100</v>
      </c>
      <c r="C566" s="85" t="s">
        <v>140</v>
      </c>
      <c r="D566" s="82" t="s">
        <v>112</v>
      </c>
    </row>
    <row r="567" spans="1:4" ht="13" hidden="1" x14ac:dyDescent="0.2">
      <c r="A567" s="82">
        <v>1690</v>
      </c>
      <c r="B567" s="82" t="s">
        <v>92</v>
      </c>
      <c r="C567" s="85" t="s">
        <v>140</v>
      </c>
      <c r="D567" s="82" t="s">
        <v>115</v>
      </c>
    </row>
    <row r="568" spans="1:4" ht="13" hidden="1" x14ac:dyDescent="0.2">
      <c r="A568" s="82">
        <v>1691</v>
      </c>
      <c r="B568" s="82" t="s">
        <v>114</v>
      </c>
      <c r="C568" s="85" t="s">
        <v>140</v>
      </c>
      <c r="D568" s="82" t="s">
        <v>115</v>
      </c>
    </row>
    <row r="569" spans="1:4" ht="13" hidden="1" x14ac:dyDescent="0.2">
      <c r="A569" s="82">
        <v>1692</v>
      </c>
      <c r="B569" s="82" t="s">
        <v>105</v>
      </c>
      <c r="C569" s="85" t="s">
        <v>140</v>
      </c>
      <c r="D569" s="82" t="s">
        <v>115</v>
      </c>
    </row>
    <row r="570" spans="1:4" ht="13" hidden="1" x14ac:dyDescent="0.2">
      <c r="A570" s="82">
        <v>1693</v>
      </c>
      <c r="B570" s="82" t="s">
        <v>94</v>
      </c>
      <c r="C570" s="85" t="s">
        <v>140</v>
      </c>
      <c r="D570" s="82" t="s">
        <v>115</v>
      </c>
    </row>
    <row r="571" spans="1:4" ht="13" hidden="1" x14ac:dyDescent="0.2">
      <c r="A571" s="82">
        <v>1694</v>
      </c>
      <c r="B571" s="82" t="s">
        <v>95</v>
      </c>
      <c r="C571" s="85" t="s">
        <v>140</v>
      </c>
      <c r="D571" s="82" t="s">
        <v>115</v>
      </c>
    </row>
    <row r="572" spans="1:4" ht="13" hidden="1" x14ac:dyDescent="0.2">
      <c r="A572" s="82">
        <v>1695</v>
      </c>
      <c r="B572" s="82" t="s">
        <v>106</v>
      </c>
      <c r="C572" s="85" t="s">
        <v>140</v>
      </c>
      <c r="D572" s="82" t="s">
        <v>115</v>
      </c>
    </row>
    <row r="573" spans="1:4" ht="13" hidden="1" x14ac:dyDescent="0.2">
      <c r="A573" s="82">
        <v>1696</v>
      </c>
      <c r="B573" s="82" t="s">
        <v>132</v>
      </c>
      <c r="C573" s="85" t="s">
        <v>140</v>
      </c>
      <c r="D573" s="82" t="s">
        <v>115</v>
      </c>
    </row>
    <row r="574" spans="1:4" ht="13" hidden="1" x14ac:dyDescent="0.2">
      <c r="A574" s="82">
        <v>1697</v>
      </c>
      <c r="B574" s="82" t="s">
        <v>116</v>
      </c>
      <c r="C574" s="85" t="s">
        <v>140</v>
      </c>
      <c r="D574" s="82" t="s">
        <v>115</v>
      </c>
    </row>
    <row r="575" spans="1:4" ht="13" hidden="1" x14ac:dyDescent="0.2">
      <c r="A575" s="82">
        <v>1698</v>
      </c>
      <c r="B575" s="82" t="s">
        <v>91</v>
      </c>
      <c r="C575" s="85" t="s">
        <v>140</v>
      </c>
      <c r="D575" s="82" t="s">
        <v>115</v>
      </c>
    </row>
    <row r="576" spans="1:4" ht="13" hidden="1" x14ac:dyDescent="0.2">
      <c r="A576" s="82">
        <v>1699</v>
      </c>
      <c r="B576" s="82" t="s">
        <v>99</v>
      </c>
      <c r="C576" s="85" t="s">
        <v>140</v>
      </c>
      <c r="D576" s="82" t="s">
        <v>115</v>
      </c>
    </row>
    <row r="577" spans="1:4" ht="13" hidden="1" x14ac:dyDescent="0.2">
      <c r="A577" s="82">
        <v>1700</v>
      </c>
      <c r="B577" s="82" t="s">
        <v>109</v>
      </c>
      <c r="C577" s="85" t="s">
        <v>140</v>
      </c>
      <c r="D577" s="82" t="s">
        <v>115</v>
      </c>
    </row>
    <row r="578" spans="1:4" ht="13" hidden="1" x14ac:dyDescent="0.2">
      <c r="A578" s="82">
        <v>1701</v>
      </c>
      <c r="B578" s="82" t="s">
        <v>98</v>
      </c>
      <c r="C578" s="85" t="s">
        <v>140</v>
      </c>
      <c r="D578" s="82" t="s">
        <v>115</v>
      </c>
    </row>
    <row r="579" spans="1:4" ht="13" hidden="1" x14ac:dyDescent="0.2">
      <c r="A579" s="82">
        <v>1702</v>
      </c>
      <c r="B579" s="82" t="s">
        <v>98</v>
      </c>
      <c r="C579" s="85" t="s">
        <v>140</v>
      </c>
      <c r="D579" s="82" t="s">
        <v>115</v>
      </c>
    </row>
    <row r="580" spans="1:4" ht="13" hidden="1" x14ac:dyDescent="0.2">
      <c r="A580" s="82">
        <v>1703</v>
      </c>
      <c r="B580" s="82" t="s">
        <v>131</v>
      </c>
      <c r="C580" s="85" t="s">
        <v>140</v>
      </c>
      <c r="D580" s="82" t="s">
        <v>115</v>
      </c>
    </row>
    <row r="581" spans="1:4" ht="13" hidden="1" x14ac:dyDescent="0.2">
      <c r="A581" s="82">
        <v>1704</v>
      </c>
      <c r="B581" s="82" t="s">
        <v>91</v>
      </c>
      <c r="C581" s="85" t="s">
        <v>140</v>
      </c>
      <c r="D581" s="82" t="s">
        <v>123</v>
      </c>
    </row>
    <row r="582" spans="1:4" ht="13" hidden="1" x14ac:dyDescent="0.2">
      <c r="A582" s="82">
        <v>1705</v>
      </c>
      <c r="B582" s="82" t="s">
        <v>96</v>
      </c>
      <c r="C582" s="85" t="s">
        <v>140</v>
      </c>
      <c r="D582" s="82" t="s">
        <v>123</v>
      </c>
    </row>
    <row r="583" spans="1:4" ht="13" hidden="1" x14ac:dyDescent="0.2">
      <c r="A583" s="82">
        <v>1706</v>
      </c>
      <c r="B583" s="82" t="s">
        <v>105</v>
      </c>
      <c r="C583" s="85" t="s">
        <v>140</v>
      </c>
      <c r="D583" s="82" t="s">
        <v>123</v>
      </c>
    </row>
    <row r="584" spans="1:4" ht="13" hidden="1" x14ac:dyDescent="0.2">
      <c r="A584" s="82">
        <v>1707</v>
      </c>
      <c r="B584" s="82" t="s">
        <v>105</v>
      </c>
      <c r="C584" s="85" t="s">
        <v>140</v>
      </c>
      <c r="D584" s="82" t="s">
        <v>123</v>
      </c>
    </row>
    <row r="585" spans="1:4" ht="13" hidden="1" x14ac:dyDescent="0.2">
      <c r="A585" s="82">
        <v>1708</v>
      </c>
      <c r="B585" s="82" t="s">
        <v>92</v>
      </c>
      <c r="C585" s="85" t="s">
        <v>140</v>
      </c>
      <c r="D585" s="82" t="s">
        <v>123</v>
      </c>
    </row>
    <row r="586" spans="1:4" ht="13" hidden="1" x14ac:dyDescent="0.2">
      <c r="A586" s="82">
        <v>1709</v>
      </c>
      <c r="B586" s="82" t="s">
        <v>94</v>
      </c>
      <c r="C586" s="85" t="s">
        <v>140</v>
      </c>
      <c r="D586" s="82" t="s">
        <v>123</v>
      </c>
    </row>
    <row r="587" spans="1:4" ht="13" hidden="1" x14ac:dyDescent="0.2">
      <c r="A587" s="82">
        <v>1710</v>
      </c>
      <c r="B587" s="82" t="s">
        <v>91</v>
      </c>
      <c r="C587" s="85" t="s">
        <v>140</v>
      </c>
      <c r="D587" s="82" t="s">
        <v>123</v>
      </c>
    </row>
    <row r="588" spans="1:4" ht="13" hidden="1" x14ac:dyDescent="0.2">
      <c r="A588" s="82">
        <v>1711</v>
      </c>
      <c r="B588" s="82" t="s">
        <v>117</v>
      </c>
      <c r="C588" s="85" t="s">
        <v>140</v>
      </c>
      <c r="D588" s="82" t="s">
        <v>123</v>
      </c>
    </row>
    <row r="589" spans="1:4" ht="13" hidden="1" x14ac:dyDescent="0.2">
      <c r="A589" s="82">
        <v>1712</v>
      </c>
      <c r="B589" s="82" t="s">
        <v>99</v>
      </c>
      <c r="C589" s="85" t="s">
        <v>140</v>
      </c>
      <c r="D589" s="82" t="s">
        <v>123</v>
      </c>
    </row>
    <row r="590" spans="1:4" ht="13" hidden="1" x14ac:dyDescent="0.2">
      <c r="A590" s="82">
        <v>1713</v>
      </c>
      <c r="B590" s="82" t="s">
        <v>114</v>
      </c>
      <c r="C590" s="85" t="s">
        <v>141</v>
      </c>
      <c r="D590" s="82" t="s">
        <v>88</v>
      </c>
    </row>
    <row r="591" spans="1:4" ht="13" hidden="1" x14ac:dyDescent="0.2">
      <c r="A591" s="82">
        <v>1714</v>
      </c>
      <c r="B591" s="82" t="s">
        <v>98</v>
      </c>
      <c r="C591" s="85" t="s">
        <v>141</v>
      </c>
      <c r="D591" s="82" t="s">
        <v>93</v>
      </c>
    </row>
    <row r="592" spans="1:4" ht="13" hidden="1" x14ac:dyDescent="0.2">
      <c r="A592" s="82">
        <v>1715</v>
      </c>
      <c r="B592" s="82" t="s">
        <v>107</v>
      </c>
      <c r="C592" s="85" t="s">
        <v>141</v>
      </c>
      <c r="D592" s="82" t="s">
        <v>93</v>
      </c>
    </row>
    <row r="593" spans="1:4" ht="13" hidden="1" x14ac:dyDescent="0.2">
      <c r="A593" s="82">
        <v>1716</v>
      </c>
      <c r="B593" s="82" t="s">
        <v>111</v>
      </c>
      <c r="C593" s="85" t="s">
        <v>141</v>
      </c>
      <c r="D593" s="82" t="s">
        <v>93</v>
      </c>
    </row>
    <row r="594" spans="1:4" ht="13" hidden="1" x14ac:dyDescent="0.2">
      <c r="A594" s="82">
        <v>1717</v>
      </c>
      <c r="B594" s="82" t="s">
        <v>92</v>
      </c>
      <c r="C594" s="85" t="s">
        <v>141</v>
      </c>
      <c r="D594" s="82" t="s">
        <v>112</v>
      </c>
    </row>
    <row r="595" spans="1:4" ht="13" hidden="1" x14ac:dyDescent="0.2">
      <c r="A595" s="82">
        <v>1718</v>
      </c>
      <c r="B595" s="82" t="s">
        <v>89</v>
      </c>
      <c r="C595" s="85" t="s">
        <v>141</v>
      </c>
      <c r="D595" s="82" t="s">
        <v>115</v>
      </c>
    </row>
    <row r="596" spans="1:4" ht="13" hidden="1" x14ac:dyDescent="0.2">
      <c r="A596" s="82">
        <v>1719</v>
      </c>
      <c r="B596" s="82" t="s">
        <v>89</v>
      </c>
      <c r="C596" s="85" t="s">
        <v>141</v>
      </c>
      <c r="D596" s="82" t="s">
        <v>115</v>
      </c>
    </row>
    <row r="597" spans="1:4" ht="13" hidden="1" x14ac:dyDescent="0.2">
      <c r="A597" s="82">
        <v>1720</v>
      </c>
      <c r="B597" s="82" t="s">
        <v>117</v>
      </c>
      <c r="C597" s="85" t="s">
        <v>141</v>
      </c>
      <c r="D597" s="82" t="s">
        <v>115</v>
      </c>
    </row>
    <row r="598" spans="1:4" ht="13" hidden="1" x14ac:dyDescent="0.2">
      <c r="A598" s="82">
        <v>1721</v>
      </c>
      <c r="B598" s="82" t="s">
        <v>98</v>
      </c>
      <c r="C598" s="85" t="s">
        <v>125</v>
      </c>
      <c r="D598" s="82" t="s">
        <v>123</v>
      </c>
    </row>
    <row r="599" spans="1:4" ht="13" hidden="1" x14ac:dyDescent="0.2">
      <c r="A599" s="82">
        <v>1722</v>
      </c>
      <c r="B599" s="82" t="s">
        <v>100</v>
      </c>
      <c r="C599" s="85" t="s">
        <v>125</v>
      </c>
      <c r="D599" s="82" t="s">
        <v>123</v>
      </c>
    </row>
    <row r="600" spans="1:4" ht="13" hidden="1" x14ac:dyDescent="0.2">
      <c r="A600" s="82">
        <v>1723</v>
      </c>
      <c r="B600" s="82" t="s">
        <v>109</v>
      </c>
      <c r="C600" s="85" t="s">
        <v>125</v>
      </c>
      <c r="D600" s="82" t="s">
        <v>123</v>
      </c>
    </row>
    <row r="601" spans="1:4" ht="13" hidden="1" x14ac:dyDescent="0.2">
      <c r="A601" s="82">
        <v>1724</v>
      </c>
      <c r="B601" s="82" t="s">
        <v>91</v>
      </c>
      <c r="C601" s="85" t="s">
        <v>125</v>
      </c>
      <c r="D601" s="82" t="s">
        <v>123</v>
      </c>
    </row>
    <row r="602" spans="1:4" ht="13" hidden="1" x14ac:dyDescent="0.2">
      <c r="A602" s="82">
        <v>1725</v>
      </c>
      <c r="B602" s="82" t="s">
        <v>116</v>
      </c>
      <c r="C602" s="85" t="s">
        <v>125</v>
      </c>
      <c r="D602" s="82" t="s">
        <v>123</v>
      </c>
    </row>
    <row r="603" spans="1:4" ht="13" hidden="1" x14ac:dyDescent="0.2">
      <c r="A603" s="82">
        <v>1726</v>
      </c>
      <c r="B603" s="82" t="s">
        <v>117</v>
      </c>
      <c r="C603" s="85" t="s">
        <v>125</v>
      </c>
      <c r="D603" s="82" t="s">
        <v>123</v>
      </c>
    </row>
    <row r="604" spans="1:4" ht="13" hidden="1" x14ac:dyDescent="0.2">
      <c r="A604" s="82">
        <v>1727</v>
      </c>
      <c r="B604" s="82" t="s">
        <v>108</v>
      </c>
      <c r="C604" s="85" t="s">
        <v>125</v>
      </c>
      <c r="D604" s="82" t="s">
        <v>93</v>
      </c>
    </row>
    <row r="605" spans="1:4" ht="13" hidden="1" x14ac:dyDescent="0.2">
      <c r="A605" s="82">
        <v>1728</v>
      </c>
      <c r="B605" s="82" t="s">
        <v>97</v>
      </c>
      <c r="C605" s="85" t="s">
        <v>125</v>
      </c>
      <c r="D605" s="82" t="s">
        <v>123</v>
      </c>
    </row>
    <row r="606" spans="1:4" ht="13" hidden="1" x14ac:dyDescent="0.2">
      <c r="A606" s="82">
        <v>1729</v>
      </c>
      <c r="B606" s="82" t="s">
        <v>96</v>
      </c>
      <c r="C606" s="85" t="s">
        <v>125</v>
      </c>
      <c r="D606" s="82" t="s">
        <v>123</v>
      </c>
    </row>
    <row r="607" spans="1:4" ht="13" hidden="1" x14ac:dyDescent="0.2">
      <c r="A607" s="82">
        <v>1730</v>
      </c>
      <c r="B607" s="82" t="s">
        <v>94</v>
      </c>
      <c r="C607" s="85" t="s">
        <v>142</v>
      </c>
      <c r="D607" s="82" t="s">
        <v>88</v>
      </c>
    </row>
    <row r="608" spans="1:4" ht="13" hidden="1" x14ac:dyDescent="0.2">
      <c r="A608" s="82">
        <v>1731</v>
      </c>
      <c r="B608" s="82" t="s">
        <v>128</v>
      </c>
      <c r="C608" s="85" t="s">
        <v>142</v>
      </c>
    </row>
    <row r="609" spans="1:4" ht="13" hidden="1" x14ac:dyDescent="0.2">
      <c r="A609" s="82">
        <v>1732</v>
      </c>
      <c r="B609" s="82" t="s">
        <v>106</v>
      </c>
      <c r="C609" s="85" t="s">
        <v>142</v>
      </c>
      <c r="D609" s="82" t="s">
        <v>88</v>
      </c>
    </row>
    <row r="610" spans="1:4" ht="13" hidden="1" x14ac:dyDescent="0.2">
      <c r="A610" s="82">
        <v>1733</v>
      </c>
      <c r="B610" s="82" t="s">
        <v>89</v>
      </c>
      <c r="C610" s="85" t="s">
        <v>142</v>
      </c>
      <c r="D610" s="82" t="s">
        <v>90</v>
      </c>
    </row>
    <row r="611" spans="1:4" ht="13" hidden="1" x14ac:dyDescent="0.2">
      <c r="A611" s="82">
        <v>1734</v>
      </c>
      <c r="B611" s="82" t="s">
        <v>102</v>
      </c>
      <c r="C611" s="85" t="s">
        <v>142</v>
      </c>
      <c r="D611" s="82" t="s">
        <v>90</v>
      </c>
    </row>
    <row r="612" spans="1:4" ht="13" hidden="1" x14ac:dyDescent="0.2">
      <c r="A612" s="82">
        <v>1735</v>
      </c>
      <c r="B612" s="82" t="s">
        <v>128</v>
      </c>
      <c r="C612" s="85" t="s">
        <v>142</v>
      </c>
      <c r="D612" s="82" t="s">
        <v>93</v>
      </c>
    </row>
    <row r="613" spans="1:4" ht="13" hidden="1" x14ac:dyDescent="0.2">
      <c r="A613" s="82">
        <v>1736</v>
      </c>
      <c r="B613" s="82" t="s">
        <v>104</v>
      </c>
      <c r="C613" s="85" t="s">
        <v>142</v>
      </c>
      <c r="D613" s="82" t="s">
        <v>93</v>
      </c>
    </row>
    <row r="614" spans="1:4" ht="13" hidden="1" x14ac:dyDescent="0.2">
      <c r="A614" s="82">
        <v>1737</v>
      </c>
      <c r="B614" s="82" t="s">
        <v>104</v>
      </c>
      <c r="C614" s="85" t="s">
        <v>142</v>
      </c>
      <c r="D614" s="82" t="s">
        <v>93</v>
      </c>
    </row>
    <row r="615" spans="1:4" ht="13" hidden="1" x14ac:dyDescent="0.2">
      <c r="A615" s="82">
        <v>1738</v>
      </c>
      <c r="B615" s="82" t="s">
        <v>89</v>
      </c>
      <c r="C615" s="85" t="s">
        <v>142</v>
      </c>
      <c r="D615" s="82" t="s">
        <v>93</v>
      </c>
    </row>
    <row r="616" spans="1:4" ht="13" hidden="1" x14ac:dyDescent="0.2">
      <c r="A616" s="82">
        <v>1739</v>
      </c>
      <c r="B616" s="82" t="s">
        <v>86</v>
      </c>
      <c r="C616" s="85" t="s">
        <v>142</v>
      </c>
      <c r="D616" s="82" t="s">
        <v>93</v>
      </c>
    </row>
    <row r="617" spans="1:4" ht="13" hidden="1" x14ac:dyDescent="0.2">
      <c r="A617" s="82">
        <v>1740</v>
      </c>
      <c r="B617" s="82" t="s">
        <v>102</v>
      </c>
      <c r="C617" s="85" t="s">
        <v>142</v>
      </c>
      <c r="D617" s="82" t="s">
        <v>93</v>
      </c>
    </row>
    <row r="618" spans="1:4" ht="13" hidden="1" x14ac:dyDescent="0.2">
      <c r="A618" s="82">
        <v>1741</v>
      </c>
      <c r="B618" s="82" t="s">
        <v>105</v>
      </c>
      <c r="C618" s="85" t="s">
        <v>142</v>
      </c>
      <c r="D618" s="82" t="s">
        <v>112</v>
      </c>
    </row>
    <row r="619" spans="1:4" ht="13" hidden="1" x14ac:dyDescent="0.2">
      <c r="A619" s="82">
        <v>1742</v>
      </c>
      <c r="B619" s="82" t="s">
        <v>94</v>
      </c>
      <c r="C619" s="85" t="s">
        <v>142</v>
      </c>
      <c r="D619" s="82" t="s">
        <v>112</v>
      </c>
    </row>
    <row r="620" spans="1:4" ht="13" hidden="1" x14ac:dyDescent="0.2">
      <c r="A620" s="82">
        <v>1743</v>
      </c>
      <c r="B620" s="82" t="s">
        <v>95</v>
      </c>
      <c r="C620" s="85" t="s">
        <v>142</v>
      </c>
      <c r="D620" s="82" t="s">
        <v>112</v>
      </c>
    </row>
    <row r="621" spans="1:4" ht="13" hidden="1" x14ac:dyDescent="0.2">
      <c r="A621" s="82">
        <v>1744</v>
      </c>
      <c r="B621" s="82" t="s">
        <v>96</v>
      </c>
      <c r="C621" s="85" t="s">
        <v>142</v>
      </c>
      <c r="D621" s="82" t="s">
        <v>112</v>
      </c>
    </row>
    <row r="622" spans="1:4" ht="13" hidden="1" x14ac:dyDescent="0.2">
      <c r="A622" s="82">
        <v>1745</v>
      </c>
      <c r="B622" s="82" t="s">
        <v>137</v>
      </c>
      <c r="C622" s="85" t="s">
        <v>142</v>
      </c>
      <c r="D622" s="82" t="s">
        <v>112</v>
      </c>
    </row>
    <row r="623" spans="1:4" ht="13" hidden="1" x14ac:dyDescent="0.2">
      <c r="A623" s="82">
        <v>1746</v>
      </c>
      <c r="B623" s="82" t="s">
        <v>108</v>
      </c>
      <c r="C623" s="85" t="s">
        <v>142</v>
      </c>
      <c r="D623" s="82" t="s">
        <v>112</v>
      </c>
    </row>
    <row r="624" spans="1:4" ht="13" hidden="1" x14ac:dyDescent="0.2">
      <c r="A624" s="82">
        <v>1747</v>
      </c>
      <c r="B624" s="82" t="s">
        <v>86</v>
      </c>
      <c r="C624" s="85" t="s">
        <v>142</v>
      </c>
      <c r="D624" s="82" t="s">
        <v>112</v>
      </c>
    </row>
    <row r="625" spans="1:4" ht="13" hidden="1" x14ac:dyDescent="0.2">
      <c r="A625" s="82">
        <v>1748</v>
      </c>
      <c r="B625" s="82" t="s">
        <v>102</v>
      </c>
      <c r="C625" s="85" t="s">
        <v>142</v>
      </c>
      <c r="D625" s="82" t="s">
        <v>112</v>
      </c>
    </row>
    <row r="626" spans="1:4" ht="13" hidden="1" x14ac:dyDescent="0.2">
      <c r="A626" s="82">
        <v>1749</v>
      </c>
      <c r="B626" s="82" t="s">
        <v>92</v>
      </c>
      <c r="C626" s="85" t="s">
        <v>142</v>
      </c>
      <c r="D626" s="82" t="s">
        <v>115</v>
      </c>
    </row>
    <row r="627" spans="1:4" ht="13" hidden="1" x14ac:dyDescent="0.2">
      <c r="A627" s="82">
        <v>1750</v>
      </c>
      <c r="B627" s="82" t="s">
        <v>105</v>
      </c>
      <c r="C627" s="85" t="s">
        <v>142</v>
      </c>
      <c r="D627" s="82" t="s">
        <v>115</v>
      </c>
    </row>
    <row r="628" spans="1:4" ht="13" hidden="1" x14ac:dyDescent="0.2">
      <c r="A628" s="82">
        <v>1751</v>
      </c>
      <c r="B628" s="82" t="s">
        <v>89</v>
      </c>
      <c r="C628" s="85" t="s">
        <v>142</v>
      </c>
      <c r="D628" s="82" t="s">
        <v>115</v>
      </c>
    </row>
    <row r="629" spans="1:4" ht="13" hidden="1" x14ac:dyDescent="0.2">
      <c r="A629" s="82">
        <v>1752</v>
      </c>
      <c r="B629" s="82" t="s">
        <v>89</v>
      </c>
      <c r="C629" s="85" t="s">
        <v>142</v>
      </c>
      <c r="D629" s="82" t="s">
        <v>115</v>
      </c>
    </row>
    <row r="630" spans="1:4" ht="13" hidden="1" x14ac:dyDescent="0.2">
      <c r="A630" s="82">
        <v>1753</v>
      </c>
      <c r="B630" s="82" t="s">
        <v>86</v>
      </c>
      <c r="C630" s="85" t="s">
        <v>142</v>
      </c>
      <c r="D630" s="82" t="s">
        <v>115</v>
      </c>
    </row>
    <row r="631" spans="1:4" ht="13" hidden="1" x14ac:dyDescent="0.2">
      <c r="A631" s="82">
        <v>1754</v>
      </c>
      <c r="B631" s="82" t="s">
        <v>102</v>
      </c>
      <c r="C631" s="85" t="s">
        <v>142</v>
      </c>
      <c r="D631" s="82" t="s">
        <v>115</v>
      </c>
    </row>
    <row r="632" spans="1:4" ht="13" hidden="1" x14ac:dyDescent="0.2">
      <c r="A632" s="82">
        <v>1755</v>
      </c>
      <c r="B632" s="82" t="s">
        <v>92</v>
      </c>
      <c r="C632" s="85" t="s">
        <v>143</v>
      </c>
      <c r="D632" s="82" t="s">
        <v>88</v>
      </c>
    </row>
    <row r="633" spans="1:4" ht="13" hidden="1" x14ac:dyDescent="0.2">
      <c r="A633" s="82">
        <v>1756</v>
      </c>
      <c r="B633" s="82" t="s">
        <v>109</v>
      </c>
      <c r="C633" s="85" t="s">
        <v>143</v>
      </c>
      <c r="D633" s="82" t="s">
        <v>88</v>
      </c>
    </row>
    <row r="634" spans="1:4" ht="13" hidden="1" x14ac:dyDescent="0.2">
      <c r="A634" s="82">
        <v>1757</v>
      </c>
      <c r="B634" s="82" t="s">
        <v>114</v>
      </c>
      <c r="C634" s="85" t="s">
        <v>143</v>
      </c>
      <c r="D634" s="82" t="s">
        <v>93</v>
      </c>
    </row>
    <row r="635" spans="1:4" ht="13" hidden="1" x14ac:dyDescent="0.2">
      <c r="A635" s="82">
        <v>1758</v>
      </c>
      <c r="B635" s="82" t="s">
        <v>95</v>
      </c>
      <c r="C635" s="85" t="s">
        <v>143</v>
      </c>
      <c r="D635" s="82" t="s">
        <v>93</v>
      </c>
    </row>
    <row r="636" spans="1:4" ht="13" hidden="1" x14ac:dyDescent="0.2">
      <c r="A636" s="82">
        <v>1759</v>
      </c>
      <c r="B636" s="82" t="s">
        <v>98</v>
      </c>
      <c r="C636" s="85" t="s">
        <v>143</v>
      </c>
      <c r="D636" s="82" t="s">
        <v>93</v>
      </c>
    </row>
    <row r="637" spans="1:4" ht="13" hidden="1" x14ac:dyDescent="0.2">
      <c r="A637" s="82">
        <v>1760</v>
      </c>
      <c r="B637" s="82" t="s">
        <v>91</v>
      </c>
      <c r="C637" s="85" t="s">
        <v>143</v>
      </c>
      <c r="D637" s="82" t="s">
        <v>93</v>
      </c>
    </row>
    <row r="638" spans="1:4" ht="13" hidden="1" x14ac:dyDescent="0.2">
      <c r="A638" s="82">
        <v>1761</v>
      </c>
      <c r="B638" s="82" t="s">
        <v>91</v>
      </c>
      <c r="C638" s="85" t="s">
        <v>143</v>
      </c>
      <c r="D638" s="82" t="s">
        <v>93</v>
      </c>
    </row>
    <row r="639" spans="1:4" ht="13" hidden="1" x14ac:dyDescent="0.2">
      <c r="A639" s="82">
        <v>1762</v>
      </c>
      <c r="B639" s="82" t="s">
        <v>86</v>
      </c>
      <c r="C639" s="85" t="s">
        <v>143</v>
      </c>
      <c r="D639" s="82" t="s">
        <v>93</v>
      </c>
    </row>
    <row r="640" spans="1:4" ht="13" hidden="1" x14ac:dyDescent="0.2">
      <c r="A640" s="82">
        <v>1763</v>
      </c>
      <c r="B640" s="82" t="s">
        <v>109</v>
      </c>
      <c r="C640" s="85" t="s">
        <v>143</v>
      </c>
      <c r="D640" s="82" t="s">
        <v>93</v>
      </c>
    </row>
    <row r="641" spans="1:4" ht="13" hidden="1" x14ac:dyDescent="0.2">
      <c r="A641" s="82">
        <v>1764</v>
      </c>
      <c r="B641" s="82" t="s">
        <v>109</v>
      </c>
      <c r="C641" s="85" t="s">
        <v>143</v>
      </c>
      <c r="D641" s="82" t="s">
        <v>112</v>
      </c>
    </row>
    <row r="642" spans="1:4" ht="13" hidden="1" x14ac:dyDescent="0.2">
      <c r="A642" s="82">
        <v>1765</v>
      </c>
      <c r="B642" s="82" t="s">
        <v>89</v>
      </c>
      <c r="C642" s="85" t="s">
        <v>143</v>
      </c>
      <c r="D642" s="82" t="s">
        <v>112</v>
      </c>
    </row>
    <row r="643" spans="1:4" ht="13" hidden="1" x14ac:dyDescent="0.2">
      <c r="A643" s="82">
        <v>1766</v>
      </c>
      <c r="B643" s="82" t="s">
        <v>110</v>
      </c>
      <c r="C643" s="85" t="s">
        <v>143</v>
      </c>
      <c r="D643" s="82" t="s">
        <v>112</v>
      </c>
    </row>
    <row r="644" spans="1:4" ht="13" hidden="1" x14ac:dyDescent="0.2">
      <c r="A644" s="82">
        <v>1767</v>
      </c>
      <c r="B644" s="82" t="s">
        <v>144</v>
      </c>
      <c r="C644" s="85" t="s">
        <v>143</v>
      </c>
      <c r="D644" s="82" t="s">
        <v>112</v>
      </c>
    </row>
    <row r="645" spans="1:4" ht="13" hidden="1" x14ac:dyDescent="0.2">
      <c r="A645" s="82">
        <v>1768</v>
      </c>
      <c r="B645" s="82" t="s">
        <v>96</v>
      </c>
      <c r="C645" s="85" t="s">
        <v>143</v>
      </c>
      <c r="D645" s="82" t="s">
        <v>112</v>
      </c>
    </row>
    <row r="646" spans="1:4" ht="13" hidden="1" x14ac:dyDescent="0.2">
      <c r="A646" s="82">
        <v>1769</v>
      </c>
      <c r="B646" s="82" t="s">
        <v>104</v>
      </c>
      <c r="C646" s="85" t="s">
        <v>143</v>
      </c>
      <c r="D646" s="82" t="s">
        <v>112</v>
      </c>
    </row>
    <row r="647" spans="1:4" ht="13" hidden="1" x14ac:dyDescent="0.2">
      <c r="A647" s="82">
        <v>1770</v>
      </c>
      <c r="B647" s="82" t="s">
        <v>98</v>
      </c>
      <c r="C647" s="85" t="s">
        <v>143</v>
      </c>
      <c r="D647" s="82" t="s">
        <v>112</v>
      </c>
    </row>
    <row r="648" spans="1:4" ht="13" hidden="1" x14ac:dyDescent="0.2">
      <c r="A648" s="82">
        <v>1771</v>
      </c>
      <c r="B648" s="82" t="s">
        <v>105</v>
      </c>
      <c r="C648" s="85" t="s">
        <v>143</v>
      </c>
      <c r="D648" s="82" t="s">
        <v>112</v>
      </c>
    </row>
    <row r="649" spans="1:4" ht="13" hidden="1" x14ac:dyDescent="0.2">
      <c r="A649" s="82">
        <v>1772</v>
      </c>
      <c r="B649" s="82" t="s">
        <v>92</v>
      </c>
      <c r="C649" s="85" t="s">
        <v>143</v>
      </c>
      <c r="D649" s="82" t="s">
        <v>115</v>
      </c>
    </row>
    <row r="650" spans="1:4" ht="13" hidden="1" x14ac:dyDescent="0.2">
      <c r="A650" s="82">
        <v>1773</v>
      </c>
      <c r="B650" s="82" t="s">
        <v>114</v>
      </c>
      <c r="C650" s="85" t="s">
        <v>143</v>
      </c>
      <c r="D650" s="82" t="s">
        <v>115</v>
      </c>
    </row>
    <row r="651" spans="1:4" ht="13" hidden="1" x14ac:dyDescent="0.2">
      <c r="A651" s="82">
        <v>1774</v>
      </c>
      <c r="B651" s="82" t="s">
        <v>109</v>
      </c>
      <c r="C651" s="85" t="s">
        <v>143</v>
      </c>
      <c r="D651" s="82" t="s">
        <v>115</v>
      </c>
    </row>
    <row r="652" spans="1:4" ht="13" hidden="1" x14ac:dyDescent="0.2">
      <c r="A652" s="82">
        <v>1775</v>
      </c>
      <c r="B652" s="82" t="s">
        <v>96</v>
      </c>
      <c r="C652" s="85" t="s">
        <v>143</v>
      </c>
      <c r="D652" s="82" t="s">
        <v>115</v>
      </c>
    </row>
    <row r="653" spans="1:4" ht="13" hidden="1" x14ac:dyDescent="0.2">
      <c r="A653" s="82">
        <v>1776</v>
      </c>
      <c r="B653" s="82" t="s">
        <v>98</v>
      </c>
      <c r="C653" s="85" t="s">
        <v>143</v>
      </c>
      <c r="D653" s="82" t="s">
        <v>115</v>
      </c>
    </row>
    <row r="654" spans="1:4" ht="13" hidden="1" x14ac:dyDescent="0.2">
      <c r="A654" s="82">
        <v>1777</v>
      </c>
      <c r="B654" s="82" t="s">
        <v>105</v>
      </c>
      <c r="C654" s="85" t="s">
        <v>143</v>
      </c>
      <c r="D654" s="82" t="s">
        <v>115</v>
      </c>
    </row>
    <row r="655" spans="1:4" ht="13" hidden="1" x14ac:dyDescent="0.2">
      <c r="A655" s="82">
        <v>1778</v>
      </c>
      <c r="B655" s="82" t="s">
        <v>91</v>
      </c>
      <c r="C655" s="85" t="s">
        <v>145</v>
      </c>
      <c r="D655" s="82" t="s">
        <v>93</v>
      </c>
    </row>
    <row r="656" spans="1:4" ht="13" hidden="1" x14ac:dyDescent="0.2">
      <c r="A656" s="82">
        <v>1779</v>
      </c>
      <c r="B656" s="82" t="s">
        <v>109</v>
      </c>
      <c r="C656" s="85" t="s">
        <v>145</v>
      </c>
      <c r="D656" s="82" t="s">
        <v>93</v>
      </c>
    </row>
    <row r="657" spans="1:4" ht="13" hidden="1" x14ac:dyDescent="0.2">
      <c r="A657" s="82">
        <v>1780</v>
      </c>
      <c r="B657" s="82" t="s">
        <v>114</v>
      </c>
      <c r="C657" s="85" t="s">
        <v>145</v>
      </c>
      <c r="D657" s="82" t="s">
        <v>93</v>
      </c>
    </row>
    <row r="658" spans="1:4" ht="13" hidden="1" x14ac:dyDescent="0.2">
      <c r="A658" s="82">
        <v>1781</v>
      </c>
      <c r="B658" s="82" t="s">
        <v>94</v>
      </c>
      <c r="C658" s="85" t="s">
        <v>145</v>
      </c>
      <c r="D658" s="82" t="s">
        <v>93</v>
      </c>
    </row>
    <row r="659" spans="1:4" ht="13" hidden="1" x14ac:dyDescent="0.2">
      <c r="A659" s="82">
        <v>1782</v>
      </c>
      <c r="B659" s="82" t="s">
        <v>120</v>
      </c>
      <c r="C659" s="85" t="s">
        <v>145</v>
      </c>
      <c r="D659" s="82" t="s">
        <v>93</v>
      </c>
    </row>
    <row r="660" spans="1:4" ht="13" hidden="1" x14ac:dyDescent="0.2">
      <c r="A660" s="82">
        <v>1783</v>
      </c>
      <c r="B660" s="82" t="s">
        <v>92</v>
      </c>
      <c r="C660" s="85" t="s">
        <v>145</v>
      </c>
      <c r="D660" s="82" t="s">
        <v>112</v>
      </c>
    </row>
    <row r="661" spans="1:4" ht="13" hidden="1" x14ac:dyDescent="0.2">
      <c r="A661" s="82">
        <v>1784</v>
      </c>
      <c r="B661" s="82" t="s">
        <v>103</v>
      </c>
      <c r="C661" s="85" t="s">
        <v>145</v>
      </c>
      <c r="D661" s="82" t="s">
        <v>112</v>
      </c>
    </row>
    <row r="662" spans="1:4" ht="13" hidden="1" x14ac:dyDescent="0.2">
      <c r="A662" s="82">
        <v>1785</v>
      </c>
      <c r="B662" s="82" t="s">
        <v>99</v>
      </c>
      <c r="C662" s="85" t="s">
        <v>145</v>
      </c>
      <c r="D662" s="82" t="s">
        <v>112</v>
      </c>
    </row>
    <row r="663" spans="1:4" ht="13" hidden="1" x14ac:dyDescent="0.2">
      <c r="A663" s="82">
        <v>1786</v>
      </c>
      <c r="B663" s="82" t="s">
        <v>102</v>
      </c>
      <c r="C663" s="85" t="s">
        <v>145</v>
      </c>
      <c r="D663" s="82" t="s">
        <v>93</v>
      </c>
    </row>
    <row r="664" spans="1:4" ht="13" hidden="1" x14ac:dyDescent="0.2">
      <c r="A664" s="82">
        <v>1787</v>
      </c>
      <c r="B664" s="82" t="s">
        <v>98</v>
      </c>
      <c r="C664" s="85" t="s">
        <v>145</v>
      </c>
      <c r="D664" s="82" t="s">
        <v>115</v>
      </c>
    </row>
    <row r="665" spans="1:4" ht="13" hidden="1" x14ac:dyDescent="0.2">
      <c r="A665" s="82">
        <v>1788</v>
      </c>
      <c r="B665" s="82" t="s">
        <v>103</v>
      </c>
      <c r="C665" s="85" t="s">
        <v>145</v>
      </c>
      <c r="D665" s="82" t="s">
        <v>115</v>
      </c>
    </row>
    <row r="666" spans="1:4" ht="13" hidden="1" x14ac:dyDescent="0.2">
      <c r="A666" s="82">
        <v>1789</v>
      </c>
      <c r="B666" s="82" t="s">
        <v>105</v>
      </c>
      <c r="C666" s="85" t="s">
        <v>145</v>
      </c>
      <c r="D666" s="82" t="s">
        <v>115</v>
      </c>
    </row>
    <row r="667" spans="1:4" ht="13" hidden="1" x14ac:dyDescent="0.2">
      <c r="A667" s="82">
        <v>1790</v>
      </c>
      <c r="B667" s="82" t="s">
        <v>98</v>
      </c>
      <c r="C667" s="85" t="s">
        <v>145</v>
      </c>
      <c r="D667" s="82" t="s">
        <v>115</v>
      </c>
    </row>
    <row r="668" spans="1:4" ht="13" hidden="1" x14ac:dyDescent="0.2">
      <c r="A668" s="82">
        <v>1791</v>
      </c>
      <c r="B668" s="82" t="s">
        <v>106</v>
      </c>
      <c r="C668" s="85" t="s">
        <v>145</v>
      </c>
      <c r="D668" s="82" t="s">
        <v>115</v>
      </c>
    </row>
    <row r="669" spans="1:4" ht="13" hidden="1" x14ac:dyDescent="0.2">
      <c r="A669" s="82">
        <v>1792</v>
      </c>
      <c r="B669" s="82" t="s">
        <v>98</v>
      </c>
      <c r="C669" s="85" t="s">
        <v>145</v>
      </c>
      <c r="D669" s="82" t="s">
        <v>115</v>
      </c>
    </row>
    <row r="670" spans="1:4" ht="13" hidden="1" x14ac:dyDescent="0.2">
      <c r="A670" s="82">
        <v>1793</v>
      </c>
      <c r="B670" s="82" t="s">
        <v>86</v>
      </c>
      <c r="C670" s="85" t="s">
        <v>145</v>
      </c>
      <c r="D670" s="82" t="s">
        <v>115</v>
      </c>
    </row>
    <row r="671" spans="1:4" ht="13" hidden="1" x14ac:dyDescent="0.2">
      <c r="A671" s="82">
        <v>1794</v>
      </c>
      <c r="B671" s="82" t="s">
        <v>105</v>
      </c>
      <c r="C671" s="85" t="s">
        <v>145</v>
      </c>
      <c r="D671" s="82" t="s">
        <v>115</v>
      </c>
    </row>
    <row r="672" spans="1:4" ht="13" hidden="1" x14ac:dyDescent="0.2">
      <c r="A672" s="82">
        <v>1795</v>
      </c>
      <c r="B672" s="82" t="s">
        <v>94</v>
      </c>
      <c r="C672" s="85" t="s">
        <v>146</v>
      </c>
      <c r="D672" s="82" t="s">
        <v>90</v>
      </c>
    </row>
    <row r="673" spans="1:4" ht="13" hidden="1" x14ac:dyDescent="0.2">
      <c r="A673" s="82">
        <v>1796</v>
      </c>
      <c r="B673" s="82" t="s">
        <v>89</v>
      </c>
      <c r="C673" s="85" t="s">
        <v>146</v>
      </c>
      <c r="D673" s="82" t="s">
        <v>88</v>
      </c>
    </row>
    <row r="674" spans="1:4" ht="13" hidden="1" x14ac:dyDescent="0.2">
      <c r="A674" s="82">
        <v>1797</v>
      </c>
      <c r="B674" s="82" t="s">
        <v>104</v>
      </c>
      <c r="C674" s="85" t="s">
        <v>146</v>
      </c>
      <c r="D674" s="82" t="s">
        <v>90</v>
      </c>
    </row>
    <row r="675" spans="1:4" ht="13" hidden="1" x14ac:dyDescent="0.2">
      <c r="A675" s="82">
        <v>1798</v>
      </c>
      <c r="B675" s="82" t="s">
        <v>100</v>
      </c>
      <c r="C675" s="85" t="s">
        <v>146</v>
      </c>
      <c r="D675" s="82" t="s">
        <v>90</v>
      </c>
    </row>
    <row r="676" spans="1:4" ht="13" hidden="1" x14ac:dyDescent="0.2">
      <c r="A676" s="82">
        <v>1799</v>
      </c>
      <c r="B676" s="82" t="s">
        <v>119</v>
      </c>
      <c r="C676" s="85" t="s">
        <v>146</v>
      </c>
      <c r="D676" s="82" t="s">
        <v>93</v>
      </c>
    </row>
    <row r="677" spans="1:4" ht="13" hidden="1" x14ac:dyDescent="0.2">
      <c r="A677" s="82">
        <v>1800</v>
      </c>
      <c r="B677" s="82" t="s">
        <v>106</v>
      </c>
      <c r="C677" s="85" t="s">
        <v>146</v>
      </c>
      <c r="D677" s="82" t="s">
        <v>93</v>
      </c>
    </row>
    <row r="678" spans="1:4" ht="13" hidden="1" x14ac:dyDescent="0.2">
      <c r="A678" s="82">
        <v>1801</v>
      </c>
      <c r="B678" s="82" t="s">
        <v>86</v>
      </c>
      <c r="C678" s="85" t="s">
        <v>146</v>
      </c>
      <c r="D678" s="82" t="s">
        <v>93</v>
      </c>
    </row>
    <row r="679" spans="1:4" ht="13" hidden="1" x14ac:dyDescent="0.2">
      <c r="A679" s="82">
        <v>1802</v>
      </c>
      <c r="B679" s="82" t="s">
        <v>92</v>
      </c>
      <c r="C679" s="85" t="s">
        <v>146</v>
      </c>
      <c r="D679" s="82" t="s">
        <v>93</v>
      </c>
    </row>
    <row r="680" spans="1:4" ht="13" hidden="1" x14ac:dyDescent="0.2">
      <c r="A680" s="82">
        <v>1803</v>
      </c>
      <c r="B680" s="82" t="s">
        <v>105</v>
      </c>
      <c r="C680" s="85" t="s">
        <v>146</v>
      </c>
      <c r="D680" s="82" t="s">
        <v>93</v>
      </c>
    </row>
    <row r="681" spans="1:4" ht="13" hidden="1" x14ac:dyDescent="0.2">
      <c r="A681" s="82">
        <v>1804</v>
      </c>
      <c r="B681" s="82" t="s">
        <v>98</v>
      </c>
      <c r="C681" s="85" t="s">
        <v>146</v>
      </c>
      <c r="D681" s="82" t="s">
        <v>93</v>
      </c>
    </row>
    <row r="682" spans="1:4" ht="13" hidden="1" x14ac:dyDescent="0.2">
      <c r="A682" s="82">
        <v>1805</v>
      </c>
      <c r="B682" s="82" t="s">
        <v>86</v>
      </c>
      <c r="C682" s="85" t="s">
        <v>146</v>
      </c>
      <c r="D682" s="82" t="s">
        <v>93</v>
      </c>
    </row>
    <row r="683" spans="1:4" ht="13" hidden="1" x14ac:dyDescent="0.2">
      <c r="A683" s="82">
        <v>1806</v>
      </c>
      <c r="B683" s="82" t="s">
        <v>117</v>
      </c>
      <c r="C683" s="85" t="s">
        <v>146</v>
      </c>
      <c r="D683" s="82" t="s">
        <v>93</v>
      </c>
    </row>
    <row r="684" spans="1:4" ht="13" hidden="1" x14ac:dyDescent="0.2">
      <c r="A684" s="82">
        <v>1807</v>
      </c>
      <c r="B684" s="82" t="s">
        <v>89</v>
      </c>
      <c r="C684" s="85" t="s">
        <v>146</v>
      </c>
      <c r="D684" s="82" t="s">
        <v>93</v>
      </c>
    </row>
    <row r="685" spans="1:4" ht="13" hidden="1" x14ac:dyDescent="0.2">
      <c r="A685" s="82">
        <v>1808</v>
      </c>
      <c r="B685" s="82" t="s">
        <v>92</v>
      </c>
      <c r="C685" s="85" t="s">
        <v>146</v>
      </c>
      <c r="D685" s="82" t="s">
        <v>93</v>
      </c>
    </row>
    <row r="686" spans="1:4" ht="13" hidden="1" x14ac:dyDescent="0.2">
      <c r="A686" s="82">
        <v>1809</v>
      </c>
      <c r="B686" s="82" t="s">
        <v>100</v>
      </c>
      <c r="C686" s="85" t="s">
        <v>146</v>
      </c>
      <c r="D686" s="82" t="s">
        <v>93</v>
      </c>
    </row>
    <row r="687" spans="1:4" ht="13" hidden="1" x14ac:dyDescent="0.2">
      <c r="A687" s="82">
        <v>1810</v>
      </c>
      <c r="B687" s="82" t="s">
        <v>99</v>
      </c>
      <c r="C687" s="85" t="s">
        <v>146</v>
      </c>
      <c r="D687" s="82" t="s">
        <v>93</v>
      </c>
    </row>
    <row r="688" spans="1:4" ht="13" hidden="1" x14ac:dyDescent="0.2">
      <c r="A688" s="82">
        <v>1811</v>
      </c>
      <c r="B688" s="82" t="s">
        <v>117</v>
      </c>
      <c r="C688" s="85" t="s">
        <v>146</v>
      </c>
      <c r="D688" s="82" t="s">
        <v>93</v>
      </c>
    </row>
    <row r="689" spans="1:4" ht="13" hidden="1" x14ac:dyDescent="0.2">
      <c r="A689" s="82">
        <v>1812</v>
      </c>
      <c r="B689" s="82" t="s">
        <v>94</v>
      </c>
      <c r="C689" s="85" t="s">
        <v>146</v>
      </c>
      <c r="D689" s="82" t="s">
        <v>112</v>
      </c>
    </row>
    <row r="690" spans="1:4" ht="13" hidden="1" x14ac:dyDescent="0.2">
      <c r="A690" s="82">
        <v>1813</v>
      </c>
      <c r="B690" s="82" t="s">
        <v>89</v>
      </c>
      <c r="C690" s="85" t="s">
        <v>146</v>
      </c>
      <c r="D690" s="82" t="s">
        <v>112</v>
      </c>
    </row>
    <row r="691" spans="1:4" ht="13" hidden="1" x14ac:dyDescent="0.2">
      <c r="A691" s="82">
        <v>1814</v>
      </c>
      <c r="B691" s="82" t="s">
        <v>86</v>
      </c>
      <c r="C691" s="85" t="s">
        <v>146</v>
      </c>
      <c r="D691" s="82" t="s">
        <v>112</v>
      </c>
    </row>
    <row r="692" spans="1:4" ht="13" hidden="1" x14ac:dyDescent="0.2">
      <c r="A692" s="82">
        <v>1815</v>
      </c>
      <c r="B692" s="82" t="s">
        <v>89</v>
      </c>
      <c r="C692" s="85" t="s">
        <v>146</v>
      </c>
      <c r="D692" s="82" t="s">
        <v>112</v>
      </c>
    </row>
    <row r="693" spans="1:4" ht="13" hidden="1" x14ac:dyDescent="0.2">
      <c r="A693" s="82">
        <v>1816</v>
      </c>
      <c r="B693" s="82" t="s">
        <v>114</v>
      </c>
      <c r="C693" s="85" t="s">
        <v>146</v>
      </c>
      <c r="D693" s="82" t="s">
        <v>112</v>
      </c>
    </row>
    <row r="694" spans="1:4" ht="13" hidden="1" x14ac:dyDescent="0.2">
      <c r="A694" s="82">
        <v>1817</v>
      </c>
      <c r="B694" s="82" t="s">
        <v>132</v>
      </c>
      <c r="C694" s="85" t="s">
        <v>146</v>
      </c>
      <c r="D694" s="82" t="s">
        <v>112</v>
      </c>
    </row>
    <row r="695" spans="1:4" ht="13" hidden="1" x14ac:dyDescent="0.2">
      <c r="A695" s="82">
        <v>1818</v>
      </c>
      <c r="B695" s="82" t="s">
        <v>104</v>
      </c>
      <c r="C695" s="85" t="s">
        <v>146</v>
      </c>
      <c r="D695" s="82" t="s">
        <v>112</v>
      </c>
    </row>
    <row r="696" spans="1:4" ht="13" hidden="1" x14ac:dyDescent="0.2">
      <c r="A696" s="82">
        <v>1819</v>
      </c>
      <c r="B696" s="82" t="s">
        <v>106</v>
      </c>
      <c r="C696" s="85" t="s">
        <v>146</v>
      </c>
      <c r="D696" s="82" t="s">
        <v>112</v>
      </c>
    </row>
    <row r="697" spans="1:4" ht="13" hidden="1" x14ac:dyDescent="0.2">
      <c r="A697" s="82">
        <v>1820</v>
      </c>
      <c r="B697" s="82" t="s">
        <v>108</v>
      </c>
      <c r="C697" s="85" t="s">
        <v>146</v>
      </c>
      <c r="D697" s="82" t="s">
        <v>112</v>
      </c>
    </row>
    <row r="698" spans="1:4" ht="13" hidden="1" x14ac:dyDescent="0.2">
      <c r="A698" s="82">
        <v>1821</v>
      </c>
      <c r="B698" s="82" t="s">
        <v>86</v>
      </c>
      <c r="C698" s="85" t="s">
        <v>146</v>
      </c>
      <c r="D698" s="82" t="s">
        <v>112</v>
      </c>
    </row>
    <row r="699" spans="1:4" ht="13" hidden="1" x14ac:dyDescent="0.2">
      <c r="A699" s="82">
        <v>1822</v>
      </c>
      <c r="B699" s="82" t="s">
        <v>86</v>
      </c>
      <c r="C699" s="85" t="s">
        <v>146</v>
      </c>
      <c r="D699" s="82" t="s">
        <v>112</v>
      </c>
    </row>
    <row r="700" spans="1:4" ht="13" hidden="1" x14ac:dyDescent="0.2">
      <c r="A700" s="82">
        <v>1823</v>
      </c>
      <c r="B700" s="82" t="s">
        <v>109</v>
      </c>
      <c r="C700" s="85" t="s">
        <v>146</v>
      </c>
      <c r="D700" s="82" t="s">
        <v>93</v>
      </c>
    </row>
    <row r="701" spans="1:4" ht="13" hidden="1" x14ac:dyDescent="0.2">
      <c r="A701" s="82">
        <v>1824</v>
      </c>
      <c r="B701" s="82" t="s">
        <v>94</v>
      </c>
      <c r="C701" s="85" t="s">
        <v>146</v>
      </c>
      <c r="D701" s="82" t="s">
        <v>112</v>
      </c>
    </row>
    <row r="702" spans="1:4" ht="13" hidden="1" x14ac:dyDescent="0.2">
      <c r="A702" s="82">
        <v>1825</v>
      </c>
      <c r="B702" s="82" t="s">
        <v>86</v>
      </c>
      <c r="C702" s="85" t="s">
        <v>146</v>
      </c>
      <c r="D702" s="82" t="s">
        <v>115</v>
      </c>
    </row>
    <row r="703" spans="1:4" ht="13" hidden="1" x14ac:dyDescent="0.2">
      <c r="A703" s="82">
        <v>1826</v>
      </c>
      <c r="B703" s="82" t="s">
        <v>105</v>
      </c>
      <c r="C703" s="85" t="s">
        <v>146</v>
      </c>
      <c r="D703" s="82" t="s">
        <v>115</v>
      </c>
    </row>
    <row r="704" spans="1:4" ht="13" hidden="1" x14ac:dyDescent="0.2">
      <c r="A704" s="82">
        <v>1827</v>
      </c>
      <c r="B704" s="82" t="s">
        <v>111</v>
      </c>
      <c r="C704" s="85" t="s">
        <v>146</v>
      </c>
      <c r="D704" s="82" t="s">
        <v>115</v>
      </c>
    </row>
    <row r="705" spans="1:4" ht="13" hidden="1" x14ac:dyDescent="0.2">
      <c r="A705" s="82">
        <v>1828</v>
      </c>
      <c r="B705" s="82" t="s">
        <v>111</v>
      </c>
      <c r="C705" s="85" t="s">
        <v>146</v>
      </c>
      <c r="D705" s="82" t="s">
        <v>115</v>
      </c>
    </row>
    <row r="706" spans="1:4" ht="13" hidden="1" x14ac:dyDescent="0.2">
      <c r="A706" s="82">
        <v>1829</v>
      </c>
      <c r="B706" s="82" t="s">
        <v>109</v>
      </c>
      <c r="C706" s="85" t="s">
        <v>146</v>
      </c>
      <c r="D706" s="82" t="s">
        <v>115</v>
      </c>
    </row>
    <row r="707" spans="1:4" ht="13" hidden="1" x14ac:dyDescent="0.2">
      <c r="A707" s="82">
        <v>1830</v>
      </c>
      <c r="B707" s="82" t="s">
        <v>114</v>
      </c>
      <c r="C707" s="85" t="s">
        <v>146</v>
      </c>
      <c r="D707" s="82" t="s">
        <v>115</v>
      </c>
    </row>
    <row r="708" spans="1:4" ht="13" hidden="1" x14ac:dyDescent="0.2">
      <c r="A708" s="82">
        <v>1831</v>
      </c>
      <c r="B708" s="82" t="s">
        <v>92</v>
      </c>
      <c r="C708" s="85" t="s">
        <v>146</v>
      </c>
      <c r="D708" s="82" t="s">
        <v>112</v>
      </c>
    </row>
    <row r="709" spans="1:4" ht="13" hidden="1" x14ac:dyDescent="0.2">
      <c r="A709" s="82">
        <v>1832</v>
      </c>
      <c r="B709" s="82" t="s">
        <v>110</v>
      </c>
      <c r="C709" s="85" t="s">
        <v>146</v>
      </c>
      <c r="D709" s="82" t="s">
        <v>115</v>
      </c>
    </row>
    <row r="710" spans="1:4" ht="13" hidden="1" x14ac:dyDescent="0.2">
      <c r="A710" s="82">
        <v>1833</v>
      </c>
      <c r="B710" s="82" t="s">
        <v>99</v>
      </c>
      <c r="C710" s="85" t="s">
        <v>146</v>
      </c>
      <c r="D710" s="82" t="s">
        <v>115</v>
      </c>
    </row>
    <row r="711" spans="1:4" ht="13" hidden="1" x14ac:dyDescent="0.2">
      <c r="A711" s="82">
        <v>1834</v>
      </c>
      <c r="B711" s="82" t="s">
        <v>91</v>
      </c>
      <c r="C711" s="85" t="s">
        <v>146</v>
      </c>
      <c r="D711" s="82" t="s">
        <v>115</v>
      </c>
    </row>
    <row r="712" spans="1:4" ht="13" hidden="1" x14ac:dyDescent="0.2">
      <c r="A712" s="82">
        <v>1835</v>
      </c>
      <c r="B712" s="82" t="s">
        <v>117</v>
      </c>
      <c r="C712" s="85" t="s">
        <v>146</v>
      </c>
      <c r="D712" s="82" t="s">
        <v>115</v>
      </c>
    </row>
    <row r="713" spans="1:4" ht="13" hidden="1" x14ac:dyDescent="0.2">
      <c r="A713" s="82">
        <v>1836</v>
      </c>
      <c r="B713" s="82" t="s">
        <v>98</v>
      </c>
      <c r="C713" s="85" t="s">
        <v>122</v>
      </c>
      <c r="D713" s="82" t="s">
        <v>147</v>
      </c>
    </row>
    <row r="714" spans="1:4" ht="13" hidden="1" x14ac:dyDescent="0.2">
      <c r="A714" s="82">
        <v>1837</v>
      </c>
      <c r="B714" s="82" t="s">
        <v>98</v>
      </c>
      <c r="C714" s="85" t="s">
        <v>148</v>
      </c>
      <c r="D714" s="82" t="s">
        <v>93</v>
      </c>
    </row>
    <row r="715" spans="1:4" ht="13" hidden="1" x14ac:dyDescent="0.2">
      <c r="A715" s="82">
        <v>1838</v>
      </c>
      <c r="B715" s="82" t="s">
        <v>89</v>
      </c>
      <c r="C715" s="85" t="s">
        <v>148</v>
      </c>
      <c r="D715" s="82" t="s">
        <v>93</v>
      </c>
    </row>
    <row r="716" spans="1:4" ht="13" hidden="1" x14ac:dyDescent="0.2">
      <c r="A716" s="82">
        <v>1839</v>
      </c>
      <c r="B716" s="82" t="s">
        <v>121</v>
      </c>
      <c r="C716" s="85" t="s">
        <v>148</v>
      </c>
      <c r="D716" s="82" t="s">
        <v>93</v>
      </c>
    </row>
    <row r="717" spans="1:4" ht="13" hidden="1" x14ac:dyDescent="0.2">
      <c r="A717" s="82">
        <v>1840</v>
      </c>
      <c r="B717" s="82" t="s">
        <v>92</v>
      </c>
      <c r="C717" s="85" t="s">
        <v>148</v>
      </c>
      <c r="D717" s="82" t="s">
        <v>93</v>
      </c>
    </row>
    <row r="718" spans="1:4" ht="13" hidden="1" x14ac:dyDescent="0.2">
      <c r="A718" s="82">
        <v>1841</v>
      </c>
      <c r="B718" s="82" t="s">
        <v>92</v>
      </c>
      <c r="C718" s="85" t="s">
        <v>148</v>
      </c>
      <c r="D718" s="82" t="s">
        <v>112</v>
      </c>
    </row>
    <row r="719" spans="1:4" ht="13" hidden="1" x14ac:dyDescent="0.2">
      <c r="A719" s="82">
        <v>1842</v>
      </c>
      <c r="B719" s="82" t="s">
        <v>102</v>
      </c>
      <c r="C719" s="85" t="s">
        <v>148</v>
      </c>
      <c r="D719" s="82" t="s">
        <v>112</v>
      </c>
    </row>
    <row r="720" spans="1:4" ht="13" hidden="1" x14ac:dyDescent="0.2">
      <c r="A720" s="82">
        <v>1843</v>
      </c>
      <c r="B720" s="82" t="s">
        <v>114</v>
      </c>
      <c r="C720" s="85" t="s">
        <v>148</v>
      </c>
      <c r="D720" s="82" t="s">
        <v>112</v>
      </c>
    </row>
    <row r="721" spans="1:4" ht="13" hidden="1" x14ac:dyDescent="0.2">
      <c r="A721" s="82">
        <v>1844</v>
      </c>
      <c r="B721" s="82" t="s">
        <v>94</v>
      </c>
      <c r="C721" s="85" t="s">
        <v>148</v>
      </c>
      <c r="D721" s="82" t="s">
        <v>112</v>
      </c>
    </row>
    <row r="722" spans="1:4" ht="13" hidden="1" x14ac:dyDescent="0.2">
      <c r="A722" s="82">
        <v>1845</v>
      </c>
      <c r="B722" s="82" t="s">
        <v>94</v>
      </c>
      <c r="C722" s="85" t="s">
        <v>148</v>
      </c>
      <c r="D722" s="82" t="s">
        <v>112</v>
      </c>
    </row>
    <row r="723" spans="1:4" ht="13" hidden="1" x14ac:dyDescent="0.2">
      <c r="A723" s="82">
        <v>1846</v>
      </c>
      <c r="B723" s="82" t="s">
        <v>96</v>
      </c>
      <c r="C723" s="85" t="s">
        <v>148</v>
      </c>
      <c r="D723" s="82" t="s">
        <v>112</v>
      </c>
    </row>
    <row r="724" spans="1:4" ht="13" hidden="1" x14ac:dyDescent="0.2">
      <c r="A724" s="82">
        <v>1847</v>
      </c>
      <c r="B724" s="82" t="s">
        <v>131</v>
      </c>
      <c r="C724" s="85" t="s">
        <v>148</v>
      </c>
      <c r="D724" s="82" t="s">
        <v>112</v>
      </c>
    </row>
    <row r="725" spans="1:4" ht="13" hidden="1" x14ac:dyDescent="0.2">
      <c r="A725" s="82">
        <v>1848</v>
      </c>
      <c r="B725" s="82" t="s">
        <v>99</v>
      </c>
      <c r="C725" s="85" t="s">
        <v>148</v>
      </c>
      <c r="D725" s="82" t="s">
        <v>112</v>
      </c>
    </row>
    <row r="726" spans="1:4" ht="13" hidden="1" x14ac:dyDescent="0.2">
      <c r="A726" s="82">
        <v>1849</v>
      </c>
      <c r="B726" s="82" t="s">
        <v>119</v>
      </c>
      <c r="C726" s="85" t="s">
        <v>148</v>
      </c>
      <c r="D726" s="82" t="s">
        <v>112</v>
      </c>
    </row>
    <row r="727" spans="1:4" ht="13" hidden="1" x14ac:dyDescent="0.2">
      <c r="A727" s="82">
        <v>1850</v>
      </c>
      <c r="B727" s="82" t="s">
        <v>92</v>
      </c>
      <c r="C727" s="85" t="s">
        <v>148</v>
      </c>
      <c r="D727" s="82" t="s">
        <v>115</v>
      </c>
    </row>
    <row r="728" spans="1:4" ht="13" hidden="1" x14ac:dyDescent="0.2">
      <c r="A728" s="82">
        <v>1851</v>
      </c>
      <c r="B728" s="82" t="s">
        <v>114</v>
      </c>
      <c r="C728" s="85" t="s">
        <v>148</v>
      </c>
      <c r="D728" s="82" t="s">
        <v>115</v>
      </c>
    </row>
    <row r="729" spans="1:4" ht="13" hidden="1" x14ac:dyDescent="0.2">
      <c r="A729" s="82">
        <v>1852</v>
      </c>
      <c r="B729" s="82" t="s">
        <v>94</v>
      </c>
      <c r="C729" s="85" t="s">
        <v>148</v>
      </c>
      <c r="D729" s="82" t="s">
        <v>115</v>
      </c>
    </row>
    <row r="730" spans="1:4" ht="13" hidden="1" x14ac:dyDescent="0.2">
      <c r="A730" s="82">
        <v>1853</v>
      </c>
      <c r="B730" s="82" t="s">
        <v>96</v>
      </c>
      <c r="C730" s="85" t="s">
        <v>148</v>
      </c>
      <c r="D730" s="82" t="s">
        <v>115</v>
      </c>
    </row>
    <row r="731" spans="1:4" ht="13" hidden="1" x14ac:dyDescent="0.2">
      <c r="A731" s="82">
        <v>1854</v>
      </c>
      <c r="B731" s="82" t="s">
        <v>86</v>
      </c>
      <c r="C731" s="85" t="s">
        <v>148</v>
      </c>
      <c r="D731" s="82" t="s">
        <v>115</v>
      </c>
    </row>
    <row r="732" spans="1:4" ht="13" hidden="1" x14ac:dyDescent="0.2">
      <c r="A732" s="82">
        <v>1855</v>
      </c>
      <c r="B732" s="82" t="s">
        <v>86</v>
      </c>
      <c r="C732" s="85" t="s">
        <v>148</v>
      </c>
      <c r="D732" s="82" t="s">
        <v>115</v>
      </c>
    </row>
    <row r="733" spans="1:4" ht="13" hidden="1" x14ac:dyDescent="0.2">
      <c r="A733" s="82">
        <v>1856</v>
      </c>
      <c r="B733" s="82" t="s">
        <v>117</v>
      </c>
      <c r="C733" s="85" t="s">
        <v>148</v>
      </c>
      <c r="D733" s="82" t="s">
        <v>115</v>
      </c>
    </row>
    <row r="734" spans="1:4" ht="13" hidden="1" x14ac:dyDescent="0.2">
      <c r="A734" s="82">
        <v>1857</v>
      </c>
      <c r="B734" s="82" t="s">
        <v>105</v>
      </c>
      <c r="C734" s="85" t="s">
        <v>148</v>
      </c>
      <c r="D734" s="82" t="s">
        <v>115</v>
      </c>
    </row>
    <row r="735" spans="1:4" ht="13" hidden="1" x14ac:dyDescent="0.2">
      <c r="A735" s="82">
        <v>1858</v>
      </c>
      <c r="B735" s="82" t="s">
        <v>94</v>
      </c>
      <c r="C735" s="85" t="s">
        <v>148</v>
      </c>
      <c r="D735" s="82" t="s">
        <v>115</v>
      </c>
    </row>
    <row r="736" spans="1:4" ht="13" hidden="1" x14ac:dyDescent="0.2">
      <c r="A736" s="82">
        <v>1859</v>
      </c>
      <c r="B736" s="82" t="s">
        <v>91</v>
      </c>
      <c r="C736" s="85" t="s">
        <v>148</v>
      </c>
      <c r="D736" s="82" t="s">
        <v>115</v>
      </c>
    </row>
    <row r="737" spans="1:4" ht="13" hidden="1" x14ac:dyDescent="0.2">
      <c r="A737" s="82">
        <v>1860</v>
      </c>
      <c r="B737" s="82" t="s">
        <v>110</v>
      </c>
      <c r="C737" s="85" t="s">
        <v>148</v>
      </c>
      <c r="D737" s="82" t="s">
        <v>123</v>
      </c>
    </row>
    <row r="738" spans="1:4" ht="13" hidden="1" x14ac:dyDescent="0.2">
      <c r="A738" s="82">
        <v>1861</v>
      </c>
      <c r="B738" s="82" t="s">
        <v>117</v>
      </c>
      <c r="C738" s="85" t="s">
        <v>148</v>
      </c>
      <c r="D738" s="82" t="s">
        <v>123</v>
      </c>
    </row>
    <row r="739" spans="1:4" ht="13" hidden="1" x14ac:dyDescent="0.2">
      <c r="A739" s="82">
        <v>1862</v>
      </c>
      <c r="B739" s="82" t="s">
        <v>94</v>
      </c>
      <c r="C739" s="85" t="s">
        <v>148</v>
      </c>
      <c r="D739" s="82" t="s">
        <v>123</v>
      </c>
    </row>
    <row r="740" spans="1:4" ht="13" hidden="1" x14ac:dyDescent="0.2">
      <c r="A740" s="82">
        <v>1864</v>
      </c>
      <c r="B740" s="82" t="s">
        <v>106</v>
      </c>
      <c r="C740" s="85" t="s">
        <v>148</v>
      </c>
      <c r="D740" s="82" t="s">
        <v>123</v>
      </c>
    </row>
    <row r="741" spans="1:4" ht="13" hidden="1" x14ac:dyDescent="0.2">
      <c r="A741" s="82">
        <v>1865</v>
      </c>
      <c r="B741" s="82" t="s">
        <v>91</v>
      </c>
      <c r="C741" s="85" t="s">
        <v>149</v>
      </c>
      <c r="D741" s="82" t="s">
        <v>150</v>
      </c>
    </row>
    <row r="742" spans="1:4" ht="13" hidden="1" x14ac:dyDescent="0.2">
      <c r="A742" s="82">
        <v>1866</v>
      </c>
      <c r="B742" s="82" t="s">
        <v>116</v>
      </c>
      <c r="C742" s="85" t="s">
        <v>149</v>
      </c>
      <c r="D742" s="82" t="s">
        <v>130</v>
      </c>
    </row>
    <row r="743" spans="1:4" ht="13" hidden="1" x14ac:dyDescent="0.2">
      <c r="A743" s="82">
        <v>1867</v>
      </c>
      <c r="B743" s="82" t="s">
        <v>114</v>
      </c>
      <c r="C743" s="85" t="s">
        <v>149</v>
      </c>
      <c r="D743" s="82" t="s">
        <v>112</v>
      </c>
    </row>
    <row r="744" spans="1:4" ht="13" hidden="1" x14ac:dyDescent="0.2">
      <c r="A744" s="82">
        <v>1868</v>
      </c>
      <c r="B744" s="82" t="s">
        <v>105</v>
      </c>
      <c r="C744" s="85" t="s">
        <v>149</v>
      </c>
      <c r="D744" s="82" t="s">
        <v>112</v>
      </c>
    </row>
    <row r="745" spans="1:4" ht="13" hidden="1" x14ac:dyDescent="0.2">
      <c r="A745" s="82">
        <v>1869</v>
      </c>
      <c r="B745" s="82" t="s">
        <v>105</v>
      </c>
      <c r="C745" s="85" t="s">
        <v>149</v>
      </c>
      <c r="D745" s="82" t="s">
        <v>112</v>
      </c>
    </row>
    <row r="746" spans="1:4" ht="13" hidden="1" x14ac:dyDescent="0.2">
      <c r="A746" s="82">
        <v>1870</v>
      </c>
      <c r="B746" s="82" t="s">
        <v>95</v>
      </c>
      <c r="C746" s="85" t="s">
        <v>149</v>
      </c>
      <c r="D746" s="82" t="s">
        <v>112</v>
      </c>
    </row>
    <row r="747" spans="1:4" ht="13" hidden="1" x14ac:dyDescent="0.2">
      <c r="A747" s="82">
        <v>1871</v>
      </c>
      <c r="B747" s="82" t="s">
        <v>109</v>
      </c>
      <c r="C747" s="85" t="s">
        <v>149</v>
      </c>
      <c r="D747" s="82" t="s">
        <v>115</v>
      </c>
    </row>
    <row r="748" spans="1:4" ht="13" hidden="1" x14ac:dyDescent="0.2">
      <c r="A748" s="82">
        <v>1872</v>
      </c>
      <c r="B748" s="82" t="s">
        <v>105</v>
      </c>
      <c r="C748" s="85" t="s">
        <v>149</v>
      </c>
      <c r="D748" s="82" t="s">
        <v>115</v>
      </c>
    </row>
    <row r="749" spans="1:4" ht="13" hidden="1" x14ac:dyDescent="0.2">
      <c r="A749" s="82">
        <v>1873</v>
      </c>
      <c r="B749" s="82" t="s">
        <v>91</v>
      </c>
      <c r="C749" s="85" t="s">
        <v>149</v>
      </c>
      <c r="D749" s="82" t="s">
        <v>115</v>
      </c>
    </row>
    <row r="750" spans="1:4" ht="13" hidden="1" x14ac:dyDescent="0.2">
      <c r="A750" s="82">
        <v>1874</v>
      </c>
      <c r="B750" s="82" t="s">
        <v>105</v>
      </c>
      <c r="C750" s="85" t="s">
        <v>149</v>
      </c>
      <c r="D750" s="82" t="s">
        <v>115</v>
      </c>
    </row>
    <row r="751" spans="1:4" ht="13" hidden="1" x14ac:dyDescent="0.2">
      <c r="A751" s="82">
        <v>1875</v>
      </c>
      <c r="B751" s="82" t="s">
        <v>131</v>
      </c>
      <c r="C751" s="85" t="s">
        <v>151</v>
      </c>
      <c r="D751" s="82" t="s">
        <v>112</v>
      </c>
    </row>
    <row r="752" spans="1:4" ht="13" hidden="1" x14ac:dyDescent="0.2">
      <c r="A752" s="82">
        <v>1876</v>
      </c>
      <c r="B752" s="82" t="s">
        <v>94</v>
      </c>
      <c r="C752" s="85" t="s">
        <v>151</v>
      </c>
      <c r="D752" s="82" t="s">
        <v>112</v>
      </c>
    </row>
    <row r="753" spans="1:4" ht="13" hidden="1" x14ac:dyDescent="0.2">
      <c r="A753" s="82">
        <v>1877</v>
      </c>
      <c r="B753" s="82" t="s">
        <v>100</v>
      </c>
      <c r="C753" s="85" t="s">
        <v>151</v>
      </c>
      <c r="D753" s="82" t="s">
        <v>112</v>
      </c>
    </row>
    <row r="754" spans="1:4" ht="13" hidden="1" x14ac:dyDescent="0.2">
      <c r="A754" s="82">
        <v>1878</v>
      </c>
      <c r="B754" s="82" t="s">
        <v>92</v>
      </c>
      <c r="C754" s="85" t="s">
        <v>151</v>
      </c>
      <c r="D754" s="82" t="s">
        <v>112</v>
      </c>
    </row>
    <row r="755" spans="1:4" ht="13" hidden="1" x14ac:dyDescent="0.2">
      <c r="A755" s="82">
        <v>1879</v>
      </c>
      <c r="B755" s="82" t="s">
        <v>117</v>
      </c>
      <c r="C755" s="85" t="s">
        <v>151</v>
      </c>
      <c r="D755" s="82" t="s">
        <v>115</v>
      </c>
    </row>
    <row r="756" spans="1:4" ht="13" hidden="1" x14ac:dyDescent="0.2">
      <c r="A756" s="82">
        <v>1880</v>
      </c>
      <c r="B756" s="82" t="s">
        <v>103</v>
      </c>
      <c r="C756" s="85" t="s">
        <v>151</v>
      </c>
      <c r="D756" s="82" t="s">
        <v>115</v>
      </c>
    </row>
    <row r="757" spans="1:4" ht="13" hidden="1" x14ac:dyDescent="0.2">
      <c r="A757" s="82">
        <v>1881</v>
      </c>
      <c r="B757" s="82" t="s">
        <v>117</v>
      </c>
      <c r="C757" s="85" t="s">
        <v>151</v>
      </c>
      <c r="D757" s="82" t="s">
        <v>115</v>
      </c>
    </row>
    <row r="758" spans="1:4" ht="13" hidden="1" x14ac:dyDescent="0.2">
      <c r="A758" s="82">
        <v>1882</v>
      </c>
      <c r="B758" s="82" t="s">
        <v>95</v>
      </c>
      <c r="C758" s="85" t="s">
        <v>151</v>
      </c>
      <c r="D758" s="82" t="s">
        <v>115</v>
      </c>
    </row>
    <row r="759" spans="1:4" ht="13" hidden="1" x14ac:dyDescent="0.2">
      <c r="A759" s="82">
        <v>1883</v>
      </c>
      <c r="B759" s="82" t="s">
        <v>127</v>
      </c>
      <c r="C759" s="85" t="s">
        <v>151</v>
      </c>
      <c r="D759" s="82" t="s">
        <v>115</v>
      </c>
    </row>
    <row r="760" spans="1:4" ht="13" hidden="1" x14ac:dyDescent="0.2">
      <c r="A760" s="82">
        <v>1884</v>
      </c>
      <c r="B760" s="82" t="s">
        <v>105</v>
      </c>
      <c r="C760" s="85" t="s">
        <v>151</v>
      </c>
      <c r="D760" s="82" t="s">
        <v>115</v>
      </c>
    </row>
    <row r="761" spans="1:4" ht="13" hidden="1" x14ac:dyDescent="0.2">
      <c r="A761" s="82">
        <v>1885</v>
      </c>
      <c r="B761" s="82" t="s">
        <v>114</v>
      </c>
      <c r="C761" s="85" t="s">
        <v>151</v>
      </c>
      <c r="D761" s="82" t="s">
        <v>115</v>
      </c>
    </row>
    <row r="762" spans="1:4" ht="13" hidden="1" x14ac:dyDescent="0.2">
      <c r="A762" s="82">
        <v>1886</v>
      </c>
      <c r="B762" s="82" t="s">
        <v>94</v>
      </c>
      <c r="C762" s="85" t="s">
        <v>151</v>
      </c>
      <c r="D762" s="82" t="s">
        <v>115</v>
      </c>
    </row>
    <row r="763" spans="1:4" ht="13" hidden="1" x14ac:dyDescent="0.2">
      <c r="A763" s="82">
        <v>1887</v>
      </c>
      <c r="B763" s="82" t="s">
        <v>102</v>
      </c>
      <c r="C763" s="85" t="s">
        <v>152</v>
      </c>
      <c r="D763" s="82" t="s">
        <v>93</v>
      </c>
    </row>
    <row r="764" spans="1:4" ht="13" hidden="1" x14ac:dyDescent="0.2">
      <c r="A764" s="82">
        <v>1888</v>
      </c>
      <c r="B764" s="82" t="s">
        <v>89</v>
      </c>
      <c r="C764" s="85" t="s">
        <v>152</v>
      </c>
      <c r="D764" s="82" t="s">
        <v>93</v>
      </c>
    </row>
    <row r="765" spans="1:4" ht="13" hidden="1" x14ac:dyDescent="0.2">
      <c r="A765" s="82">
        <v>1889</v>
      </c>
      <c r="B765" s="82" t="s">
        <v>86</v>
      </c>
      <c r="C765" s="85" t="s">
        <v>152</v>
      </c>
      <c r="D765" s="82" t="s">
        <v>112</v>
      </c>
    </row>
    <row r="766" spans="1:4" ht="13" hidden="1" x14ac:dyDescent="0.2">
      <c r="A766" s="82">
        <v>1890</v>
      </c>
      <c r="B766" s="82" t="s">
        <v>109</v>
      </c>
      <c r="C766" s="85" t="s">
        <v>152</v>
      </c>
      <c r="D766" s="82" t="s">
        <v>112</v>
      </c>
    </row>
    <row r="767" spans="1:4" ht="13" hidden="1" x14ac:dyDescent="0.2">
      <c r="A767" s="82">
        <v>1891</v>
      </c>
      <c r="B767" s="82" t="s">
        <v>86</v>
      </c>
      <c r="C767" s="85" t="s">
        <v>152</v>
      </c>
      <c r="D767" s="82" t="s">
        <v>112</v>
      </c>
    </row>
    <row r="768" spans="1:4" ht="13" hidden="1" x14ac:dyDescent="0.2">
      <c r="A768" s="82">
        <v>1892</v>
      </c>
      <c r="B768" s="82" t="s">
        <v>106</v>
      </c>
      <c r="C768" s="85" t="s">
        <v>152</v>
      </c>
      <c r="D768" s="82" t="s">
        <v>115</v>
      </c>
    </row>
    <row r="769" spans="1:4" ht="13" hidden="1" x14ac:dyDescent="0.2">
      <c r="A769" s="82">
        <v>1893</v>
      </c>
      <c r="B769" s="82" t="s">
        <v>109</v>
      </c>
      <c r="C769" s="85" t="s">
        <v>152</v>
      </c>
      <c r="D769" s="82" t="s">
        <v>115</v>
      </c>
    </row>
    <row r="770" spans="1:4" ht="13" hidden="1" x14ac:dyDescent="0.2">
      <c r="A770" s="82">
        <v>1894</v>
      </c>
      <c r="B770" s="82" t="s">
        <v>89</v>
      </c>
      <c r="C770" s="85" t="s">
        <v>152</v>
      </c>
      <c r="D770" s="82" t="s">
        <v>115</v>
      </c>
    </row>
    <row r="771" spans="1:4" ht="13" hidden="1" x14ac:dyDescent="0.2">
      <c r="A771" s="82">
        <v>1895</v>
      </c>
      <c r="B771" s="82" t="s">
        <v>89</v>
      </c>
      <c r="C771" s="85" t="s">
        <v>152</v>
      </c>
      <c r="D771" s="82" t="s">
        <v>115</v>
      </c>
    </row>
    <row r="772" spans="1:4" ht="13" hidden="1" x14ac:dyDescent="0.2">
      <c r="A772" s="82">
        <v>1896</v>
      </c>
      <c r="B772" s="82" t="s">
        <v>86</v>
      </c>
      <c r="C772" s="85" t="s">
        <v>152</v>
      </c>
      <c r="D772" s="82" t="s">
        <v>115</v>
      </c>
    </row>
    <row r="773" spans="1:4" ht="13" hidden="1" x14ac:dyDescent="0.2">
      <c r="A773" s="82">
        <v>1897</v>
      </c>
      <c r="B773" s="82" t="s">
        <v>109</v>
      </c>
      <c r="C773" s="85" t="s">
        <v>152</v>
      </c>
      <c r="D773" s="82" t="s">
        <v>112</v>
      </c>
    </row>
    <row r="774" spans="1:4" ht="13" hidden="1" x14ac:dyDescent="0.2">
      <c r="A774" s="82">
        <v>1898</v>
      </c>
      <c r="B774" s="82" t="s">
        <v>104</v>
      </c>
      <c r="C774" s="85" t="s">
        <v>153</v>
      </c>
      <c r="D774" s="82" t="s">
        <v>154</v>
      </c>
    </row>
    <row r="775" spans="1:4" ht="13" hidden="1" x14ac:dyDescent="0.2">
      <c r="A775" s="82">
        <v>1899</v>
      </c>
      <c r="B775" s="82" t="s">
        <v>105</v>
      </c>
      <c r="C775" s="85" t="s">
        <v>153</v>
      </c>
      <c r="D775" s="82" t="s">
        <v>154</v>
      </c>
    </row>
    <row r="776" spans="1:4" ht="13" hidden="1" x14ac:dyDescent="0.2">
      <c r="A776" s="82">
        <v>1900</v>
      </c>
      <c r="B776" s="82" t="s">
        <v>99</v>
      </c>
      <c r="C776" s="85" t="s">
        <v>153</v>
      </c>
      <c r="D776" s="82" t="s">
        <v>154</v>
      </c>
    </row>
    <row r="777" spans="1:4" ht="13" hidden="1" x14ac:dyDescent="0.2">
      <c r="A777" s="82">
        <v>1901</v>
      </c>
      <c r="B777" s="82" t="s">
        <v>124</v>
      </c>
      <c r="C777" s="85" t="s">
        <v>153</v>
      </c>
      <c r="D777" s="82" t="s">
        <v>155</v>
      </c>
    </row>
    <row r="778" spans="1:4" ht="13" hidden="1" x14ac:dyDescent="0.2">
      <c r="A778" s="82">
        <v>1902</v>
      </c>
      <c r="B778" s="82" t="s">
        <v>98</v>
      </c>
      <c r="C778" s="85" t="s">
        <v>153</v>
      </c>
      <c r="D778" s="82" t="s">
        <v>155</v>
      </c>
    </row>
    <row r="779" spans="1:4" ht="13" hidden="1" x14ac:dyDescent="0.2">
      <c r="A779" s="82">
        <v>1903</v>
      </c>
      <c r="B779" s="82" t="s">
        <v>92</v>
      </c>
      <c r="C779" s="85" t="s">
        <v>156</v>
      </c>
      <c r="D779" s="82" t="s">
        <v>93</v>
      </c>
    </row>
    <row r="780" spans="1:4" ht="13" hidden="1" x14ac:dyDescent="0.2">
      <c r="A780" s="82">
        <v>1904</v>
      </c>
      <c r="B780" s="82" t="s">
        <v>110</v>
      </c>
      <c r="C780" s="85" t="s">
        <v>156</v>
      </c>
      <c r="D780" s="82" t="s">
        <v>93</v>
      </c>
    </row>
    <row r="781" spans="1:4" ht="13" hidden="1" x14ac:dyDescent="0.2">
      <c r="A781" s="82">
        <v>1905</v>
      </c>
      <c r="B781" s="82" t="s">
        <v>95</v>
      </c>
      <c r="C781" s="85" t="s">
        <v>156</v>
      </c>
      <c r="D781" s="82" t="s">
        <v>93</v>
      </c>
    </row>
    <row r="782" spans="1:4" ht="13" hidden="1" x14ac:dyDescent="0.2">
      <c r="A782" s="82">
        <v>1906</v>
      </c>
      <c r="B782" s="82" t="s">
        <v>106</v>
      </c>
      <c r="C782" s="85" t="s">
        <v>156</v>
      </c>
      <c r="D782" s="82" t="s">
        <v>93</v>
      </c>
    </row>
    <row r="783" spans="1:4" ht="13" hidden="1" x14ac:dyDescent="0.2">
      <c r="A783" s="82">
        <v>1907</v>
      </c>
      <c r="B783" s="82" t="s">
        <v>107</v>
      </c>
      <c r="C783" s="85" t="s">
        <v>156</v>
      </c>
      <c r="D783" s="82" t="s">
        <v>93</v>
      </c>
    </row>
    <row r="784" spans="1:4" ht="13" hidden="1" x14ac:dyDescent="0.2">
      <c r="A784" s="82">
        <v>1908</v>
      </c>
      <c r="B784" s="82" t="s">
        <v>102</v>
      </c>
      <c r="C784" s="85" t="s">
        <v>156</v>
      </c>
      <c r="D784" s="82" t="s">
        <v>112</v>
      </c>
    </row>
    <row r="785" spans="1:4" ht="13" hidden="1" x14ac:dyDescent="0.2">
      <c r="A785" s="82">
        <v>1909</v>
      </c>
      <c r="B785" s="82" t="s">
        <v>95</v>
      </c>
      <c r="C785" s="85" t="s">
        <v>156</v>
      </c>
      <c r="D785" s="82" t="s">
        <v>112</v>
      </c>
    </row>
    <row r="786" spans="1:4" ht="13" hidden="1" x14ac:dyDescent="0.2">
      <c r="A786" s="82">
        <v>1910</v>
      </c>
      <c r="B786" s="82" t="s">
        <v>128</v>
      </c>
      <c r="C786" s="85" t="s">
        <v>156</v>
      </c>
      <c r="D786" s="82" t="s">
        <v>112</v>
      </c>
    </row>
    <row r="787" spans="1:4" ht="13" hidden="1" x14ac:dyDescent="0.2">
      <c r="A787" s="82">
        <v>1911</v>
      </c>
      <c r="B787" s="82" t="s">
        <v>128</v>
      </c>
      <c r="C787" s="85" t="s">
        <v>156</v>
      </c>
      <c r="D787" s="82" t="s">
        <v>112</v>
      </c>
    </row>
    <row r="788" spans="1:4" ht="13" hidden="1" x14ac:dyDescent="0.2">
      <c r="A788" s="82">
        <v>1912</v>
      </c>
      <c r="B788" s="82" t="s">
        <v>102</v>
      </c>
      <c r="C788" s="85" t="s">
        <v>156</v>
      </c>
      <c r="D788" s="82" t="s">
        <v>112</v>
      </c>
    </row>
    <row r="789" spans="1:4" ht="13" hidden="1" x14ac:dyDescent="0.2">
      <c r="A789" s="82">
        <v>1913</v>
      </c>
      <c r="B789" s="82" t="s">
        <v>100</v>
      </c>
      <c r="C789" s="85" t="s">
        <v>156</v>
      </c>
      <c r="D789" s="82" t="s">
        <v>112</v>
      </c>
    </row>
    <row r="790" spans="1:4" ht="13" hidden="1" x14ac:dyDescent="0.2">
      <c r="A790" s="82">
        <v>1914</v>
      </c>
      <c r="B790" s="82" t="s">
        <v>92</v>
      </c>
      <c r="C790" s="85" t="s">
        <v>156</v>
      </c>
      <c r="D790" s="82" t="s">
        <v>112</v>
      </c>
    </row>
    <row r="791" spans="1:4" ht="13" hidden="1" x14ac:dyDescent="0.2">
      <c r="A791" s="82">
        <v>1915</v>
      </c>
      <c r="B791" s="82" t="s">
        <v>98</v>
      </c>
      <c r="C791" s="85" t="s">
        <v>156</v>
      </c>
      <c r="D791" s="82" t="s">
        <v>112</v>
      </c>
    </row>
    <row r="792" spans="1:4" ht="13" hidden="1" x14ac:dyDescent="0.2">
      <c r="A792" s="82">
        <v>1916</v>
      </c>
      <c r="B792" s="82" t="s">
        <v>105</v>
      </c>
      <c r="C792" s="85" t="s">
        <v>156</v>
      </c>
      <c r="D792" s="82" t="s">
        <v>112</v>
      </c>
    </row>
    <row r="793" spans="1:4" ht="13" hidden="1" x14ac:dyDescent="0.2">
      <c r="A793" s="82">
        <v>1917</v>
      </c>
      <c r="B793" s="82" t="s">
        <v>105</v>
      </c>
      <c r="C793" s="85" t="s">
        <v>156</v>
      </c>
      <c r="D793" s="82" t="s">
        <v>115</v>
      </c>
    </row>
    <row r="794" spans="1:4" ht="13" hidden="1" x14ac:dyDescent="0.2">
      <c r="A794" s="82">
        <v>1918</v>
      </c>
      <c r="B794" s="82" t="s">
        <v>102</v>
      </c>
      <c r="C794" s="85" t="s">
        <v>156</v>
      </c>
      <c r="D794" s="82" t="s">
        <v>115</v>
      </c>
    </row>
    <row r="795" spans="1:4" ht="13" hidden="1" x14ac:dyDescent="0.2">
      <c r="A795" s="82">
        <v>1919</v>
      </c>
      <c r="B795" s="82" t="s">
        <v>109</v>
      </c>
      <c r="C795" s="85" t="s">
        <v>156</v>
      </c>
      <c r="D795" s="82" t="s">
        <v>115</v>
      </c>
    </row>
    <row r="796" spans="1:4" ht="13" hidden="1" x14ac:dyDescent="0.2">
      <c r="A796" s="82">
        <v>1920</v>
      </c>
      <c r="B796" s="82" t="s">
        <v>103</v>
      </c>
      <c r="C796" s="85" t="s">
        <v>156</v>
      </c>
      <c r="D796" s="82" t="s">
        <v>115</v>
      </c>
    </row>
    <row r="797" spans="1:4" ht="13" hidden="1" x14ac:dyDescent="0.2">
      <c r="A797" s="82">
        <v>1921</v>
      </c>
      <c r="B797" s="82" t="s">
        <v>114</v>
      </c>
      <c r="C797" s="85" t="s">
        <v>156</v>
      </c>
      <c r="D797" s="82" t="s">
        <v>115</v>
      </c>
    </row>
    <row r="798" spans="1:4" ht="13" hidden="1" x14ac:dyDescent="0.2">
      <c r="A798" s="82">
        <v>1922</v>
      </c>
      <c r="B798" s="82" t="s">
        <v>89</v>
      </c>
      <c r="C798" s="85" t="s">
        <v>156</v>
      </c>
      <c r="D798" s="82" t="s">
        <v>115</v>
      </c>
    </row>
    <row r="799" spans="1:4" ht="13" hidden="1" x14ac:dyDescent="0.2">
      <c r="A799" s="82">
        <v>1923</v>
      </c>
      <c r="B799" s="82" t="s">
        <v>117</v>
      </c>
      <c r="C799" s="85" t="s">
        <v>156</v>
      </c>
      <c r="D799" s="82" t="s">
        <v>115</v>
      </c>
    </row>
    <row r="800" spans="1:4" ht="13" hidden="1" x14ac:dyDescent="0.2">
      <c r="A800" s="82">
        <v>1924</v>
      </c>
      <c r="B800" s="82" t="s">
        <v>94</v>
      </c>
      <c r="C800" s="85" t="s">
        <v>156</v>
      </c>
      <c r="D800" s="82" t="s">
        <v>115</v>
      </c>
    </row>
    <row r="801" spans="1:4" ht="13" hidden="1" x14ac:dyDescent="0.2">
      <c r="A801" s="82">
        <v>1925</v>
      </c>
      <c r="B801" s="82" t="s">
        <v>110</v>
      </c>
      <c r="C801" s="85" t="s">
        <v>156</v>
      </c>
      <c r="D801" s="82" t="s">
        <v>115</v>
      </c>
    </row>
    <row r="802" spans="1:4" ht="13" hidden="1" x14ac:dyDescent="0.2">
      <c r="A802" s="82">
        <v>1926</v>
      </c>
      <c r="B802" s="82" t="s">
        <v>119</v>
      </c>
      <c r="C802" s="85" t="s">
        <v>156</v>
      </c>
      <c r="D802" s="82" t="s">
        <v>115</v>
      </c>
    </row>
    <row r="803" spans="1:4" ht="13" hidden="1" x14ac:dyDescent="0.2">
      <c r="A803" s="82">
        <v>1927</v>
      </c>
      <c r="B803" s="82" t="s">
        <v>110</v>
      </c>
      <c r="C803" s="85" t="s">
        <v>156</v>
      </c>
      <c r="D803" s="82" t="s">
        <v>115</v>
      </c>
    </row>
    <row r="804" spans="1:4" ht="13" hidden="1" x14ac:dyDescent="0.2">
      <c r="A804" s="82">
        <v>1928</v>
      </c>
      <c r="B804" s="82" t="s">
        <v>114</v>
      </c>
      <c r="C804" s="85" t="s">
        <v>156</v>
      </c>
      <c r="D804" s="82" t="s">
        <v>112</v>
      </c>
    </row>
    <row r="805" spans="1:4" ht="13" hidden="1" x14ac:dyDescent="0.2">
      <c r="A805" s="82">
        <v>1929</v>
      </c>
      <c r="B805" s="82" t="s">
        <v>98</v>
      </c>
      <c r="C805" s="85" t="s">
        <v>156</v>
      </c>
      <c r="D805" s="82" t="s">
        <v>115</v>
      </c>
    </row>
    <row r="806" spans="1:4" ht="13" hidden="1" x14ac:dyDescent="0.2">
      <c r="A806" s="82">
        <v>1930</v>
      </c>
      <c r="B806" s="82" t="s">
        <v>89</v>
      </c>
      <c r="C806" s="85" t="s">
        <v>157</v>
      </c>
      <c r="D806" s="82" t="s">
        <v>93</v>
      </c>
    </row>
    <row r="807" spans="1:4" ht="13" hidden="1" x14ac:dyDescent="0.2">
      <c r="A807" s="82">
        <v>1931</v>
      </c>
      <c r="B807" s="82" t="s">
        <v>114</v>
      </c>
      <c r="C807" s="85" t="s">
        <v>157</v>
      </c>
      <c r="D807" s="82" t="s">
        <v>93</v>
      </c>
    </row>
    <row r="808" spans="1:4" ht="13" hidden="1" x14ac:dyDescent="0.2">
      <c r="A808" s="82">
        <v>1932</v>
      </c>
      <c r="B808" s="82" t="s">
        <v>107</v>
      </c>
      <c r="C808" s="85" t="s">
        <v>157</v>
      </c>
      <c r="D808" s="82" t="s">
        <v>93</v>
      </c>
    </row>
    <row r="809" spans="1:4" ht="13" hidden="1" x14ac:dyDescent="0.2">
      <c r="A809" s="82">
        <v>1933</v>
      </c>
      <c r="B809" s="82" t="s">
        <v>86</v>
      </c>
      <c r="C809" s="85" t="s">
        <v>157</v>
      </c>
      <c r="D809" s="82" t="s">
        <v>93</v>
      </c>
    </row>
    <row r="810" spans="1:4" ht="13" hidden="1" x14ac:dyDescent="0.2">
      <c r="A810" s="82">
        <v>1934</v>
      </c>
      <c r="B810" s="82" t="s">
        <v>91</v>
      </c>
      <c r="C810" s="85" t="s">
        <v>157</v>
      </c>
      <c r="D810" s="82" t="s">
        <v>93</v>
      </c>
    </row>
    <row r="811" spans="1:4" ht="13" hidden="1" x14ac:dyDescent="0.2">
      <c r="A811" s="82">
        <v>1935</v>
      </c>
      <c r="B811" s="82" t="s">
        <v>98</v>
      </c>
      <c r="C811" s="85" t="s">
        <v>157</v>
      </c>
      <c r="D811" s="82" t="s">
        <v>93</v>
      </c>
    </row>
    <row r="812" spans="1:4" ht="13" hidden="1" x14ac:dyDescent="0.2">
      <c r="A812" s="82">
        <v>1936</v>
      </c>
      <c r="B812" s="82" t="s">
        <v>117</v>
      </c>
      <c r="C812" s="85" t="s">
        <v>157</v>
      </c>
      <c r="D812" s="82" t="s">
        <v>112</v>
      </c>
    </row>
    <row r="813" spans="1:4" ht="13" hidden="1" x14ac:dyDescent="0.2">
      <c r="A813" s="82">
        <v>1937</v>
      </c>
      <c r="B813" s="82" t="s">
        <v>98</v>
      </c>
      <c r="C813" s="85" t="s">
        <v>157</v>
      </c>
      <c r="D813" s="82" t="s">
        <v>112</v>
      </c>
    </row>
    <row r="814" spans="1:4" ht="13" hidden="1" x14ac:dyDescent="0.2">
      <c r="A814" s="82">
        <v>1938</v>
      </c>
      <c r="B814" s="82" t="s">
        <v>86</v>
      </c>
      <c r="C814" s="85" t="s">
        <v>157</v>
      </c>
      <c r="D814" s="82" t="s">
        <v>112</v>
      </c>
    </row>
    <row r="815" spans="1:4" ht="13" hidden="1" x14ac:dyDescent="0.2">
      <c r="A815" s="82">
        <v>1939</v>
      </c>
      <c r="B815" s="82" t="s">
        <v>98</v>
      </c>
      <c r="C815" s="85" t="s">
        <v>157</v>
      </c>
      <c r="D815" s="82" t="s">
        <v>112</v>
      </c>
    </row>
    <row r="816" spans="1:4" ht="13" hidden="1" x14ac:dyDescent="0.2">
      <c r="A816" s="82">
        <v>1940</v>
      </c>
      <c r="B816" s="82" t="s">
        <v>114</v>
      </c>
      <c r="C816" s="85" t="s">
        <v>157</v>
      </c>
      <c r="D816" s="82" t="s">
        <v>115</v>
      </c>
    </row>
    <row r="817" spans="1:4" ht="13" hidden="1" x14ac:dyDescent="0.2">
      <c r="A817" s="82">
        <v>1941</v>
      </c>
      <c r="B817" s="82" t="s">
        <v>94</v>
      </c>
      <c r="C817" s="85" t="s">
        <v>157</v>
      </c>
      <c r="D817" s="82" t="s">
        <v>115</v>
      </c>
    </row>
    <row r="818" spans="1:4" ht="13" hidden="1" x14ac:dyDescent="0.2">
      <c r="A818" s="82">
        <v>1942</v>
      </c>
      <c r="B818" s="82" t="s">
        <v>96</v>
      </c>
      <c r="C818" s="85" t="s">
        <v>157</v>
      </c>
      <c r="D818" s="82" t="s">
        <v>115</v>
      </c>
    </row>
    <row r="819" spans="1:4" ht="13" hidden="1" x14ac:dyDescent="0.2">
      <c r="A819" s="82">
        <v>1943</v>
      </c>
      <c r="B819" s="82" t="s">
        <v>98</v>
      </c>
      <c r="C819" s="85" t="s">
        <v>157</v>
      </c>
      <c r="D819" s="82" t="s">
        <v>115</v>
      </c>
    </row>
    <row r="820" spans="1:4" ht="13" hidden="1" x14ac:dyDescent="0.2">
      <c r="A820" s="82">
        <v>1944</v>
      </c>
      <c r="B820" s="82" t="s">
        <v>98</v>
      </c>
      <c r="C820" s="85" t="s">
        <v>157</v>
      </c>
      <c r="D820" s="82" t="s">
        <v>115</v>
      </c>
    </row>
    <row r="821" spans="1:4" ht="13" hidden="1" x14ac:dyDescent="0.2">
      <c r="A821" s="82">
        <v>1945</v>
      </c>
      <c r="B821" s="82" t="s">
        <v>89</v>
      </c>
      <c r="C821" s="85" t="s">
        <v>157</v>
      </c>
      <c r="D821" s="82" t="s">
        <v>115</v>
      </c>
    </row>
    <row r="822" spans="1:4" ht="13" hidden="1" x14ac:dyDescent="0.2">
      <c r="A822" s="82">
        <v>1946</v>
      </c>
      <c r="B822" s="82" t="s">
        <v>91</v>
      </c>
      <c r="C822" s="85" t="s">
        <v>157</v>
      </c>
      <c r="D822" s="82" t="s">
        <v>115</v>
      </c>
    </row>
    <row r="823" spans="1:4" ht="13" hidden="1" x14ac:dyDescent="0.2">
      <c r="A823" s="82">
        <v>1947</v>
      </c>
      <c r="B823" s="82" t="s">
        <v>86</v>
      </c>
      <c r="C823" s="85" t="s">
        <v>157</v>
      </c>
      <c r="D823" s="82" t="s">
        <v>115</v>
      </c>
    </row>
    <row r="824" spans="1:4" ht="13" hidden="1" x14ac:dyDescent="0.2">
      <c r="A824" s="82">
        <v>1948</v>
      </c>
      <c r="B824" s="82" t="s">
        <v>96</v>
      </c>
      <c r="C824" s="85" t="s">
        <v>157</v>
      </c>
      <c r="D824" s="82" t="s">
        <v>115</v>
      </c>
    </row>
    <row r="825" spans="1:4" ht="13" hidden="1" x14ac:dyDescent="0.2">
      <c r="A825" s="82">
        <v>1949</v>
      </c>
      <c r="B825" s="82" t="s">
        <v>98</v>
      </c>
      <c r="C825" s="85" t="s">
        <v>157</v>
      </c>
      <c r="D825" s="82" t="s">
        <v>115</v>
      </c>
    </row>
    <row r="826" spans="1:4" ht="13" hidden="1" x14ac:dyDescent="0.2">
      <c r="A826" s="82">
        <v>1950</v>
      </c>
      <c r="B826" s="82" t="s">
        <v>103</v>
      </c>
      <c r="C826" s="85" t="s">
        <v>157</v>
      </c>
      <c r="D826" s="82" t="s">
        <v>115</v>
      </c>
    </row>
    <row r="827" spans="1:4" ht="13" hidden="1" x14ac:dyDescent="0.2">
      <c r="A827" s="82">
        <v>1951</v>
      </c>
      <c r="B827" s="82" t="s">
        <v>116</v>
      </c>
      <c r="C827" s="85" t="s">
        <v>157</v>
      </c>
      <c r="D827" s="82" t="s">
        <v>115</v>
      </c>
    </row>
    <row r="828" spans="1:4" ht="13" hidden="1" x14ac:dyDescent="0.2">
      <c r="A828" s="82">
        <v>1952</v>
      </c>
      <c r="B828" s="82" t="s">
        <v>94</v>
      </c>
      <c r="C828" s="85" t="s">
        <v>158</v>
      </c>
      <c r="D828" s="82" t="s">
        <v>93</v>
      </c>
    </row>
    <row r="829" spans="1:4" ht="13" hidden="1" x14ac:dyDescent="0.2">
      <c r="A829" s="82">
        <v>1953</v>
      </c>
      <c r="B829" s="82" t="s">
        <v>95</v>
      </c>
      <c r="C829" s="85" t="s">
        <v>158</v>
      </c>
      <c r="D829" s="82" t="s">
        <v>93</v>
      </c>
    </row>
    <row r="830" spans="1:4" ht="13" hidden="1" x14ac:dyDescent="0.2">
      <c r="A830" s="82">
        <v>1954</v>
      </c>
      <c r="B830" s="82" t="s">
        <v>106</v>
      </c>
      <c r="C830" s="85" t="s">
        <v>158</v>
      </c>
      <c r="D830" s="82" t="s">
        <v>93</v>
      </c>
    </row>
    <row r="831" spans="1:4" ht="13" hidden="1" x14ac:dyDescent="0.2">
      <c r="A831" s="82">
        <v>1955</v>
      </c>
      <c r="B831" s="82" t="s">
        <v>102</v>
      </c>
      <c r="C831" s="85" t="s">
        <v>158</v>
      </c>
      <c r="D831" s="82" t="s">
        <v>93</v>
      </c>
    </row>
    <row r="832" spans="1:4" ht="13" hidden="1" x14ac:dyDescent="0.2">
      <c r="A832" s="82">
        <v>1956</v>
      </c>
      <c r="B832" s="82" t="s">
        <v>119</v>
      </c>
      <c r="C832" s="85" t="s">
        <v>158</v>
      </c>
      <c r="D832" s="82" t="s">
        <v>93</v>
      </c>
    </row>
    <row r="833" spans="1:4" ht="13" hidden="1" x14ac:dyDescent="0.2">
      <c r="A833" s="82">
        <v>1957</v>
      </c>
      <c r="B833" s="82" t="s">
        <v>105</v>
      </c>
      <c r="C833" s="85" t="s">
        <v>158</v>
      </c>
      <c r="D833" s="82" t="s">
        <v>112</v>
      </c>
    </row>
    <row r="834" spans="1:4" ht="13" hidden="1" x14ac:dyDescent="0.2">
      <c r="A834" s="82">
        <v>1958</v>
      </c>
      <c r="B834" s="82" t="s">
        <v>128</v>
      </c>
      <c r="C834" s="85" t="s">
        <v>158</v>
      </c>
      <c r="D834" s="82" t="s">
        <v>112</v>
      </c>
    </row>
    <row r="835" spans="1:4" ht="13" hidden="1" x14ac:dyDescent="0.2">
      <c r="A835" s="82">
        <v>1959</v>
      </c>
      <c r="B835" s="82" t="s">
        <v>131</v>
      </c>
      <c r="C835" s="85" t="s">
        <v>158</v>
      </c>
      <c r="D835" s="82" t="s">
        <v>112</v>
      </c>
    </row>
    <row r="836" spans="1:4" ht="13" hidden="1" x14ac:dyDescent="0.2">
      <c r="A836" s="82">
        <v>1960</v>
      </c>
      <c r="B836" s="82" t="s">
        <v>91</v>
      </c>
      <c r="C836" s="85" t="s">
        <v>158</v>
      </c>
      <c r="D836" s="82" t="s">
        <v>112</v>
      </c>
    </row>
    <row r="837" spans="1:4" ht="13" hidden="1" x14ac:dyDescent="0.2">
      <c r="A837" s="82">
        <v>1961</v>
      </c>
      <c r="B837" s="82" t="s">
        <v>91</v>
      </c>
      <c r="C837" s="85" t="s">
        <v>158</v>
      </c>
      <c r="D837" s="82" t="s">
        <v>112</v>
      </c>
    </row>
    <row r="838" spans="1:4" ht="13" hidden="1" x14ac:dyDescent="0.2">
      <c r="A838" s="82">
        <v>1962</v>
      </c>
      <c r="B838" s="82" t="s">
        <v>92</v>
      </c>
      <c r="C838" s="85" t="s">
        <v>158</v>
      </c>
      <c r="D838" s="82" t="s">
        <v>115</v>
      </c>
    </row>
    <row r="839" spans="1:4" ht="13" hidden="1" x14ac:dyDescent="0.2">
      <c r="A839" s="82">
        <v>1963</v>
      </c>
      <c r="B839" s="82" t="s">
        <v>96</v>
      </c>
      <c r="C839" s="85" t="s">
        <v>158</v>
      </c>
      <c r="D839" s="82" t="s">
        <v>115</v>
      </c>
    </row>
    <row r="840" spans="1:4" ht="13" hidden="1" x14ac:dyDescent="0.2">
      <c r="A840" s="82">
        <v>1964</v>
      </c>
      <c r="B840" s="82" t="s">
        <v>114</v>
      </c>
      <c r="C840" s="85" t="s">
        <v>158</v>
      </c>
      <c r="D840" s="82" t="s">
        <v>123</v>
      </c>
    </row>
    <row r="841" spans="1:4" ht="13" hidden="1" x14ac:dyDescent="0.2">
      <c r="A841" s="82">
        <v>1965</v>
      </c>
      <c r="B841" s="82" t="s">
        <v>96</v>
      </c>
      <c r="C841" s="85" t="s">
        <v>158</v>
      </c>
      <c r="D841" s="82" t="s">
        <v>123</v>
      </c>
    </row>
    <row r="842" spans="1:4" ht="13" hidden="1" x14ac:dyDescent="0.2">
      <c r="A842" s="82">
        <v>1966</v>
      </c>
      <c r="B842" s="82" t="s">
        <v>89</v>
      </c>
      <c r="C842" s="85" t="s">
        <v>158</v>
      </c>
      <c r="D842" s="82" t="s">
        <v>123</v>
      </c>
    </row>
    <row r="843" spans="1:4" ht="13" hidden="1" x14ac:dyDescent="0.2">
      <c r="A843" s="82">
        <v>1967</v>
      </c>
      <c r="B843" s="82" t="s">
        <v>100</v>
      </c>
      <c r="C843" s="85" t="s">
        <v>158</v>
      </c>
      <c r="D843" s="82" t="s">
        <v>123</v>
      </c>
    </row>
    <row r="844" spans="1:4" ht="13" hidden="1" x14ac:dyDescent="0.2">
      <c r="A844" s="82">
        <v>1968</v>
      </c>
      <c r="B844" s="82" t="s">
        <v>117</v>
      </c>
      <c r="C844" s="85" t="s">
        <v>159</v>
      </c>
      <c r="D844" s="82" t="s">
        <v>93</v>
      </c>
    </row>
    <row r="845" spans="1:4" ht="13" hidden="1" x14ac:dyDescent="0.2">
      <c r="A845" s="82">
        <v>1969</v>
      </c>
      <c r="B845" s="82" t="s">
        <v>118</v>
      </c>
      <c r="C845" s="85" t="s">
        <v>159</v>
      </c>
      <c r="D845" s="82" t="s">
        <v>93</v>
      </c>
    </row>
    <row r="846" spans="1:4" ht="13" hidden="1" x14ac:dyDescent="0.2">
      <c r="A846" s="82">
        <v>1970</v>
      </c>
      <c r="B846" s="82" t="s">
        <v>117</v>
      </c>
      <c r="C846" s="85" t="s">
        <v>159</v>
      </c>
      <c r="D846" s="82" t="s">
        <v>93</v>
      </c>
    </row>
    <row r="847" spans="1:4" ht="13" hidden="1" x14ac:dyDescent="0.2">
      <c r="A847" s="82">
        <v>1971</v>
      </c>
      <c r="B847" s="82" t="s">
        <v>106</v>
      </c>
      <c r="C847" s="85" t="s">
        <v>159</v>
      </c>
      <c r="D847" s="82" t="s">
        <v>93</v>
      </c>
    </row>
    <row r="848" spans="1:4" ht="13" hidden="1" x14ac:dyDescent="0.2">
      <c r="A848" s="82">
        <v>1972</v>
      </c>
      <c r="B848" s="82" t="s">
        <v>117</v>
      </c>
      <c r="C848" s="85" t="s">
        <v>159</v>
      </c>
      <c r="D848" s="82" t="s">
        <v>93</v>
      </c>
    </row>
    <row r="849" spans="1:4" ht="13" hidden="1" x14ac:dyDescent="0.2">
      <c r="A849" s="82">
        <v>1973</v>
      </c>
      <c r="B849" s="82" t="s">
        <v>86</v>
      </c>
      <c r="C849" s="85" t="s">
        <v>159</v>
      </c>
      <c r="D849" s="82" t="s">
        <v>93</v>
      </c>
    </row>
    <row r="850" spans="1:4" ht="13" hidden="1" x14ac:dyDescent="0.2">
      <c r="A850" s="82">
        <v>1974</v>
      </c>
      <c r="B850" s="82" t="s">
        <v>107</v>
      </c>
      <c r="C850" s="85" t="s">
        <v>159</v>
      </c>
      <c r="D850" s="82" t="s">
        <v>93</v>
      </c>
    </row>
    <row r="851" spans="1:4" ht="13" hidden="1" x14ac:dyDescent="0.2">
      <c r="A851" s="82">
        <v>1975</v>
      </c>
      <c r="B851" s="82" t="s">
        <v>91</v>
      </c>
      <c r="C851" s="85" t="s">
        <v>159</v>
      </c>
      <c r="D851" s="82" t="s">
        <v>93</v>
      </c>
    </row>
    <row r="852" spans="1:4" ht="13" hidden="1" x14ac:dyDescent="0.2">
      <c r="A852" s="82">
        <v>1976</v>
      </c>
      <c r="B852" s="82" t="s">
        <v>95</v>
      </c>
      <c r="C852" s="85" t="s">
        <v>159</v>
      </c>
      <c r="D852" s="82" t="s">
        <v>93</v>
      </c>
    </row>
    <row r="853" spans="1:4" ht="13" hidden="1" x14ac:dyDescent="0.2">
      <c r="A853" s="82">
        <v>1977</v>
      </c>
      <c r="B853" s="82" t="s">
        <v>98</v>
      </c>
      <c r="C853" s="85" t="s">
        <v>159</v>
      </c>
      <c r="D853" s="82" t="s">
        <v>112</v>
      </c>
    </row>
    <row r="854" spans="1:4" ht="13" hidden="1" x14ac:dyDescent="0.2">
      <c r="A854" s="82">
        <v>1978</v>
      </c>
      <c r="B854" s="82" t="s">
        <v>116</v>
      </c>
      <c r="C854" s="85" t="s">
        <v>159</v>
      </c>
      <c r="D854" s="82" t="s">
        <v>112</v>
      </c>
    </row>
    <row r="855" spans="1:4" ht="13" hidden="1" x14ac:dyDescent="0.2">
      <c r="A855" s="82">
        <v>1979</v>
      </c>
      <c r="B855" s="82" t="s">
        <v>131</v>
      </c>
      <c r="C855" s="85" t="s">
        <v>159</v>
      </c>
      <c r="D855" s="82" t="s">
        <v>112</v>
      </c>
    </row>
    <row r="856" spans="1:4" ht="13" hidden="1" x14ac:dyDescent="0.2">
      <c r="A856" s="82">
        <v>1980</v>
      </c>
      <c r="B856" s="82" t="s">
        <v>102</v>
      </c>
      <c r="C856" s="85" t="s">
        <v>159</v>
      </c>
      <c r="D856" s="82" t="s">
        <v>112</v>
      </c>
    </row>
    <row r="857" spans="1:4" ht="13" hidden="1" x14ac:dyDescent="0.2">
      <c r="A857" s="82">
        <v>1981</v>
      </c>
      <c r="B857" s="82" t="s">
        <v>104</v>
      </c>
      <c r="C857" s="85" t="s">
        <v>159</v>
      </c>
      <c r="D857" s="82" t="s">
        <v>112</v>
      </c>
    </row>
    <row r="858" spans="1:4" ht="13" hidden="1" x14ac:dyDescent="0.2">
      <c r="A858" s="82">
        <v>1982</v>
      </c>
      <c r="B858" s="82" t="s">
        <v>117</v>
      </c>
      <c r="C858" s="85" t="s">
        <v>159</v>
      </c>
      <c r="D858" s="82" t="s">
        <v>112</v>
      </c>
    </row>
    <row r="859" spans="1:4" ht="13" hidden="1" x14ac:dyDescent="0.2">
      <c r="A859" s="82">
        <v>1983</v>
      </c>
      <c r="B859" s="82" t="s">
        <v>117</v>
      </c>
      <c r="C859" s="85" t="s">
        <v>159</v>
      </c>
      <c r="D859" s="82" t="s">
        <v>112</v>
      </c>
    </row>
    <row r="860" spans="1:4" ht="13" hidden="1" x14ac:dyDescent="0.2">
      <c r="A860" s="82">
        <v>1984</v>
      </c>
      <c r="B860" s="82" t="s">
        <v>86</v>
      </c>
      <c r="C860" s="85" t="s">
        <v>159</v>
      </c>
      <c r="D860" s="82" t="s">
        <v>112</v>
      </c>
    </row>
    <row r="861" spans="1:4" ht="13" hidden="1" x14ac:dyDescent="0.2">
      <c r="A861" s="82">
        <v>1985</v>
      </c>
      <c r="B861" s="82" t="s">
        <v>111</v>
      </c>
      <c r="C861" s="85" t="s">
        <v>159</v>
      </c>
      <c r="D861" s="82" t="s">
        <v>112</v>
      </c>
    </row>
    <row r="862" spans="1:4" ht="13" hidden="1" x14ac:dyDescent="0.2">
      <c r="A862" s="82">
        <v>1986</v>
      </c>
      <c r="B862" s="82" t="s">
        <v>98</v>
      </c>
      <c r="C862" s="85" t="s">
        <v>159</v>
      </c>
      <c r="D862" s="82" t="s">
        <v>112</v>
      </c>
    </row>
    <row r="863" spans="1:4" ht="13" hidden="1" x14ac:dyDescent="0.2">
      <c r="A863" s="82">
        <v>1987</v>
      </c>
      <c r="B863" s="82" t="s">
        <v>92</v>
      </c>
      <c r="C863" s="85" t="s">
        <v>159</v>
      </c>
      <c r="D863" s="82" t="s">
        <v>115</v>
      </c>
    </row>
    <row r="864" spans="1:4" ht="13" hidden="1" x14ac:dyDescent="0.2">
      <c r="A864" s="82">
        <v>1988</v>
      </c>
      <c r="B864" s="82" t="s">
        <v>114</v>
      </c>
      <c r="C864" s="85" t="s">
        <v>159</v>
      </c>
      <c r="D864" s="82" t="s">
        <v>115</v>
      </c>
    </row>
    <row r="865" spans="1:4" ht="13" hidden="1" x14ac:dyDescent="0.2">
      <c r="A865" s="82">
        <v>1989</v>
      </c>
      <c r="B865" s="82" t="s">
        <v>94</v>
      </c>
      <c r="C865" s="85" t="s">
        <v>159</v>
      </c>
      <c r="D865" s="82" t="s">
        <v>115</v>
      </c>
    </row>
    <row r="866" spans="1:4" ht="13" hidden="1" x14ac:dyDescent="0.2">
      <c r="A866" s="82">
        <v>1990</v>
      </c>
      <c r="B866" s="82" t="s">
        <v>86</v>
      </c>
      <c r="C866" s="85" t="s">
        <v>159</v>
      </c>
      <c r="D866" s="82" t="s">
        <v>115</v>
      </c>
    </row>
    <row r="867" spans="1:4" ht="13" hidden="1" x14ac:dyDescent="0.2">
      <c r="A867" s="82">
        <v>1991</v>
      </c>
      <c r="B867" s="82" t="s">
        <v>109</v>
      </c>
      <c r="C867" s="85" t="s">
        <v>159</v>
      </c>
      <c r="D867" s="82" t="s">
        <v>115</v>
      </c>
    </row>
    <row r="868" spans="1:4" ht="13" hidden="1" x14ac:dyDescent="0.2">
      <c r="A868" s="82">
        <v>1992</v>
      </c>
      <c r="B868" s="82" t="s">
        <v>109</v>
      </c>
      <c r="C868" s="85" t="s">
        <v>159</v>
      </c>
      <c r="D868" s="82" t="s">
        <v>115</v>
      </c>
    </row>
    <row r="869" spans="1:4" ht="13" hidden="1" x14ac:dyDescent="0.2">
      <c r="A869" s="82">
        <v>1993</v>
      </c>
      <c r="B869" s="82" t="s">
        <v>92</v>
      </c>
      <c r="C869" s="85" t="s">
        <v>159</v>
      </c>
      <c r="D869" s="82" t="s">
        <v>115</v>
      </c>
    </row>
    <row r="870" spans="1:4" ht="13" hidden="1" x14ac:dyDescent="0.2">
      <c r="A870" s="82">
        <v>1994</v>
      </c>
      <c r="B870" s="82" t="s">
        <v>117</v>
      </c>
      <c r="C870" s="85" t="s">
        <v>159</v>
      </c>
      <c r="D870" s="82" t="s">
        <v>112</v>
      </c>
    </row>
    <row r="871" spans="1:4" ht="13" hidden="1" x14ac:dyDescent="0.2">
      <c r="A871" s="82">
        <v>1995</v>
      </c>
      <c r="B871" s="82" t="s">
        <v>128</v>
      </c>
      <c r="C871" s="85" t="s">
        <v>159</v>
      </c>
      <c r="D871" s="82" t="s">
        <v>112</v>
      </c>
    </row>
    <row r="872" spans="1:4" ht="13" hidden="1" x14ac:dyDescent="0.2">
      <c r="A872" s="82">
        <v>1996</v>
      </c>
      <c r="B872" s="82" t="s">
        <v>105</v>
      </c>
      <c r="C872" s="85" t="s">
        <v>159</v>
      </c>
      <c r="D872" s="82" t="s">
        <v>112</v>
      </c>
    </row>
    <row r="873" spans="1:4" ht="13" hidden="1" x14ac:dyDescent="0.2">
      <c r="A873" s="82">
        <v>1997</v>
      </c>
      <c r="B873" s="82" t="s">
        <v>106</v>
      </c>
      <c r="C873" s="85" t="s">
        <v>159</v>
      </c>
      <c r="D873" s="82" t="s">
        <v>112</v>
      </c>
    </row>
    <row r="874" spans="1:4" ht="13" hidden="1" x14ac:dyDescent="0.2">
      <c r="A874" s="82">
        <v>1998</v>
      </c>
      <c r="B874" s="82" t="s">
        <v>108</v>
      </c>
      <c r="C874" s="85" t="s">
        <v>159</v>
      </c>
      <c r="D874" s="82" t="s">
        <v>112</v>
      </c>
    </row>
    <row r="875" spans="1:4" ht="13" hidden="1" x14ac:dyDescent="0.2">
      <c r="A875" s="82">
        <v>1999</v>
      </c>
      <c r="B875" s="82" t="s">
        <v>98</v>
      </c>
      <c r="C875" s="85" t="s">
        <v>159</v>
      </c>
      <c r="D875" s="82" t="s">
        <v>112</v>
      </c>
    </row>
    <row r="876" spans="1:4" ht="13" hidden="1" x14ac:dyDescent="0.2">
      <c r="A876" s="82">
        <v>2000</v>
      </c>
      <c r="B876" s="82" t="s">
        <v>92</v>
      </c>
      <c r="C876" s="85" t="s">
        <v>159</v>
      </c>
      <c r="D876" s="82" t="s">
        <v>112</v>
      </c>
    </row>
    <row r="877" spans="1:4" ht="13" hidden="1" x14ac:dyDescent="0.2">
      <c r="A877" s="82">
        <v>2001</v>
      </c>
      <c r="B877" s="82" t="s">
        <v>100</v>
      </c>
      <c r="C877" s="85" t="s">
        <v>159</v>
      </c>
      <c r="D877" s="82" t="s">
        <v>112</v>
      </c>
    </row>
    <row r="878" spans="1:4" ht="13" hidden="1" x14ac:dyDescent="0.2">
      <c r="A878" s="82">
        <v>2002</v>
      </c>
      <c r="B878" s="82" t="s">
        <v>114</v>
      </c>
      <c r="C878" s="85" t="s">
        <v>159</v>
      </c>
      <c r="D878" s="82" t="s">
        <v>115</v>
      </c>
    </row>
    <row r="879" spans="1:4" ht="13" hidden="1" x14ac:dyDescent="0.2">
      <c r="A879" s="82">
        <v>2003</v>
      </c>
      <c r="B879" s="82" t="s">
        <v>120</v>
      </c>
      <c r="C879" s="85" t="s">
        <v>159</v>
      </c>
      <c r="D879" s="82" t="s">
        <v>115</v>
      </c>
    </row>
    <row r="880" spans="1:4" ht="13" hidden="1" x14ac:dyDescent="0.2">
      <c r="A880" s="82">
        <v>2004</v>
      </c>
      <c r="B880" s="82" t="s">
        <v>110</v>
      </c>
      <c r="C880" s="85" t="s">
        <v>159</v>
      </c>
      <c r="D880" s="82" t="s">
        <v>115</v>
      </c>
    </row>
    <row r="881" spans="1:4" ht="13" hidden="1" x14ac:dyDescent="0.2">
      <c r="A881" s="82">
        <v>2005</v>
      </c>
      <c r="B881" s="82" t="s">
        <v>105</v>
      </c>
      <c r="C881" s="85" t="s">
        <v>159</v>
      </c>
      <c r="D881" s="82" t="s">
        <v>115</v>
      </c>
    </row>
    <row r="882" spans="1:4" ht="13" hidden="1" x14ac:dyDescent="0.2">
      <c r="A882" s="82">
        <v>2006</v>
      </c>
      <c r="B882" s="82" t="s">
        <v>91</v>
      </c>
      <c r="C882" s="85" t="s">
        <v>159</v>
      </c>
      <c r="D882" s="82" t="s">
        <v>115</v>
      </c>
    </row>
    <row r="883" spans="1:4" ht="13" hidden="1" x14ac:dyDescent="0.2">
      <c r="A883" s="82">
        <v>2007</v>
      </c>
      <c r="B883" s="82" t="s">
        <v>114</v>
      </c>
      <c r="C883" s="85" t="s">
        <v>159</v>
      </c>
      <c r="D883" s="82" t="s">
        <v>115</v>
      </c>
    </row>
    <row r="884" spans="1:4" ht="13" hidden="1" x14ac:dyDescent="0.2">
      <c r="A884" s="82">
        <v>2008</v>
      </c>
      <c r="B884" s="82" t="s">
        <v>94</v>
      </c>
      <c r="C884" s="85" t="s">
        <v>159</v>
      </c>
      <c r="D884" s="82" t="s">
        <v>115</v>
      </c>
    </row>
    <row r="885" spans="1:4" ht="13" hidden="1" x14ac:dyDescent="0.2">
      <c r="A885" s="82">
        <v>2009</v>
      </c>
      <c r="B885" s="82" t="s">
        <v>117</v>
      </c>
      <c r="C885" s="85" t="s">
        <v>159</v>
      </c>
      <c r="D885" s="82" t="s">
        <v>115</v>
      </c>
    </row>
    <row r="886" spans="1:4" ht="13" hidden="1" x14ac:dyDescent="0.2">
      <c r="A886" s="82">
        <v>2010</v>
      </c>
      <c r="B886" s="82" t="s">
        <v>94</v>
      </c>
      <c r="C886" s="85" t="s">
        <v>159</v>
      </c>
      <c r="D886" s="82" t="s">
        <v>115</v>
      </c>
    </row>
    <row r="887" spans="1:4" ht="13" hidden="1" x14ac:dyDescent="0.2">
      <c r="A887" s="82">
        <v>2011</v>
      </c>
      <c r="B887" s="82" t="s">
        <v>92</v>
      </c>
      <c r="C887" s="85" t="s">
        <v>159</v>
      </c>
      <c r="D887" s="82" t="s">
        <v>115</v>
      </c>
    </row>
    <row r="888" spans="1:4" ht="13" hidden="1" x14ac:dyDescent="0.2">
      <c r="A888" s="82">
        <v>2012</v>
      </c>
      <c r="B888" s="82" t="s">
        <v>111</v>
      </c>
      <c r="C888" s="85" t="s">
        <v>159</v>
      </c>
      <c r="D888" s="82" t="s">
        <v>123</v>
      </c>
    </row>
    <row r="889" spans="1:4" ht="13" hidden="1" x14ac:dyDescent="0.2">
      <c r="A889" s="82">
        <v>2013</v>
      </c>
      <c r="B889" s="82" t="s">
        <v>98</v>
      </c>
      <c r="C889" s="85" t="s">
        <v>159</v>
      </c>
      <c r="D889" s="82" t="s">
        <v>123</v>
      </c>
    </row>
    <row r="890" spans="1:4" ht="13" hidden="1" x14ac:dyDescent="0.2">
      <c r="A890" s="82">
        <v>2014</v>
      </c>
      <c r="B890" s="82" t="s">
        <v>116</v>
      </c>
      <c r="C890" s="85" t="s">
        <v>159</v>
      </c>
      <c r="D890" s="82" t="s">
        <v>123</v>
      </c>
    </row>
    <row r="891" spans="1:4" ht="13" hidden="1" x14ac:dyDescent="0.2">
      <c r="A891" s="82">
        <v>2015</v>
      </c>
      <c r="B891" s="82" t="s">
        <v>96</v>
      </c>
      <c r="C891" s="85" t="s">
        <v>159</v>
      </c>
      <c r="D891" s="82" t="s">
        <v>123</v>
      </c>
    </row>
    <row r="892" spans="1:4" ht="13" hidden="1" x14ac:dyDescent="0.2">
      <c r="A892" s="82">
        <v>2016</v>
      </c>
      <c r="B892" s="82" t="s">
        <v>124</v>
      </c>
      <c r="C892" s="85" t="s">
        <v>159</v>
      </c>
      <c r="D892" s="82" t="s">
        <v>123</v>
      </c>
    </row>
    <row r="893" spans="1:4" ht="13" hidden="1" x14ac:dyDescent="0.2">
      <c r="A893" s="82">
        <v>2017</v>
      </c>
      <c r="B893" s="82" t="s">
        <v>131</v>
      </c>
      <c r="C893" s="85" t="s">
        <v>159</v>
      </c>
      <c r="D893" s="82" t="s">
        <v>123</v>
      </c>
    </row>
    <row r="894" spans="1:4" ht="13" hidden="1" x14ac:dyDescent="0.2">
      <c r="A894" s="82">
        <v>2018</v>
      </c>
      <c r="B894" s="82" t="s">
        <v>114</v>
      </c>
      <c r="C894" s="85" t="s">
        <v>159</v>
      </c>
      <c r="D894" s="82" t="s">
        <v>123</v>
      </c>
    </row>
    <row r="895" spans="1:4" ht="13" hidden="1" x14ac:dyDescent="0.2">
      <c r="A895" s="82">
        <v>2019</v>
      </c>
      <c r="B895" s="82" t="s">
        <v>104</v>
      </c>
      <c r="C895" s="85" t="s">
        <v>159</v>
      </c>
      <c r="D895" s="82" t="s">
        <v>123</v>
      </c>
    </row>
    <row r="896" spans="1:4" ht="13" hidden="1" x14ac:dyDescent="0.2">
      <c r="A896" s="82">
        <v>2020</v>
      </c>
      <c r="B896" s="82" t="s">
        <v>86</v>
      </c>
      <c r="C896" s="85" t="s">
        <v>159</v>
      </c>
      <c r="D896" s="82" t="s">
        <v>123</v>
      </c>
    </row>
    <row r="897" spans="1:4" ht="13" hidden="1" x14ac:dyDescent="0.2">
      <c r="A897" s="82">
        <v>2021</v>
      </c>
      <c r="B897" s="82" t="s">
        <v>102</v>
      </c>
      <c r="C897" s="85" t="s">
        <v>159</v>
      </c>
      <c r="D897" s="82" t="s">
        <v>123</v>
      </c>
    </row>
    <row r="898" spans="1:4" ht="13" hidden="1" x14ac:dyDescent="0.2">
      <c r="A898" s="82">
        <v>2022</v>
      </c>
      <c r="B898" s="82" t="s">
        <v>111</v>
      </c>
      <c r="C898" s="85" t="s">
        <v>160</v>
      </c>
      <c r="D898" s="82" t="s">
        <v>130</v>
      </c>
    </row>
    <row r="899" spans="1:4" ht="13" hidden="1" x14ac:dyDescent="0.2">
      <c r="A899" s="82">
        <v>2023</v>
      </c>
      <c r="B899" s="82" t="s">
        <v>109</v>
      </c>
      <c r="C899" s="85" t="s">
        <v>160</v>
      </c>
      <c r="D899" s="82" t="s">
        <v>130</v>
      </c>
    </row>
    <row r="900" spans="1:4" ht="13" hidden="1" x14ac:dyDescent="0.2">
      <c r="A900" s="82">
        <v>2024</v>
      </c>
      <c r="B900" s="82" t="s">
        <v>110</v>
      </c>
      <c r="C900" s="85" t="s">
        <v>160</v>
      </c>
      <c r="D900" s="82" t="s">
        <v>93</v>
      </c>
    </row>
    <row r="901" spans="1:4" ht="13" hidden="1" x14ac:dyDescent="0.2">
      <c r="A901" s="82">
        <v>2025</v>
      </c>
      <c r="B901" s="82" t="s">
        <v>97</v>
      </c>
      <c r="C901" s="85" t="s">
        <v>160</v>
      </c>
      <c r="D901" s="82" t="s">
        <v>93</v>
      </c>
    </row>
    <row r="902" spans="1:4" ht="13" hidden="1" x14ac:dyDescent="0.2">
      <c r="A902" s="82">
        <v>2026</v>
      </c>
      <c r="B902" s="82" t="s">
        <v>102</v>
      </c>
      <c r="C902" s="85" t="s">
        <v>160</v>
      </c>
      <c r="D902" s="82" t="s">
        <v>93</v>
      </c>
    </row>
    <row r="903" spans="1:4" ht="13" hidden="1" x14ac:dyDescent="0.2">
      <c r="A903" s="82">
        <v>2027</v>
      </c>
      <c r="B903" s="82" t="s">
        <v>94</v>
      </c>
      <c r="C903" s="85" t="s">
        <v>160</v>
      </c>
      <c r="D903" s="82" t="s">
        <v>93</v>
      </c>
    </row>
    <row r="904" spans="1:4" ht="13" hidden="1" x14ac:dyDescent="0.2">
      <c r="A904" s="82">
        <v>2028</v>
      </c>
      <c r="B904" s="82" t="s">
        <v>99</v>
      </c>
      <c r="C904" s="85" t="s">
        <v>160</v>
      </c>
      <c r="D904" s="82" t="s">
        <v>93</v>
      </c>
    </row>
    <row r="905" spans="1:4" ht="13" hidden="1" x14ac:dyDescent="0.2">
      <c r="A905" s="82">
        <v>2029</v>
      </c>
      <c r="B905" s="82" t="s">
        <v>105</v>
      </c>
      <c r="C905" s="85" t="s">
        <v>160</v>
      </c>
      <c r="D905" s="82" t="s">
        <v>93</v>
      </c>
    </row>
    <row r="906" spans="1:4" ht="13" hidden="1" x14ac:dyDescent="0.2">
      <c r="A906" s="82">
        <v>2030</v>
      </c>
      <c r="B906" s="82" t="s">
        <v>105</v>
      </c>
      <c r="C906" s="85" t="s">
        <v>160</v>
      </c>
      <c r="D906" s="82" t="s">
        <v>93</v>
      </c>
    </row>
    <row r="907" spans="1:4" ht="13" hidden="1" x14ac:dyDescent="0.2">
      <c r="A907" s="82">
        <v>2031</v>
      </c>
      <c r="B907" s="82" t="s">
        <v>116</v>
      </c>
      <c r="C907" s="85" t="s">
        <v>160</v>
      </c>
      <c r="D907" s="82" t="s">
        <v>93</v>
      </c>
    </row>
    <row r="908" spans="1:4" ht="13" hidden="1" x14ac:dyDescent="0.2">
      <c r="A908" s="82">
        <v>2032</v>
      </c>
      <c r="B908" s="82" t="s">
        <v>94</v>
      </c>
      <c r="C908" s="85" t="s">
        <v>160</v>
      </c>
      <c r="D908" s="82" t="s">
        <v>93</v>
      </c>
    </row>
    <row r="909" spans="1:4" ht="13" hidden="1" x14ac:dyDescent="0.2">
      <c r="A909" s="82">
        <v>2033</v>
      </c>
      <c r="B909" s="82" t="s">
        <v>110</v>
      </c>
      <c r="C909" s="85" t="s">
        <v>160</v>
      </c>
      <c r="D909" s="82" t="s">
        <v>93</v>
      </c>
    </row>
    <row r="910" spans="1:4" ht="13" hidden="1" x14ac:dyDescent="0.2">
      <c r="A910" s="82">
        <v>2034</v>
      </c>
      <c r="B910" s="82" t="s">
        <v>109</v>
      </c>
      <c r="C910" s="85" t="s">
        <v>160</v>
      </c>
      <c r="D910" s="82" t="s">
        <v>93</v>
      </c>
    </row>
    <row r="911" spans="1:4" ht="13" hidden="1" x14ac:dyDescent="0.2">
      <c r="A911" s="82">
        <v>2035</v>
      </c>
      <c r="B911" s="82" t="s">
        <v>108</v>
      </c>
      <c r="C911" s="85" t="s">
        <v>160</v>
      </c>
      <c r="D911" s="82" t="s">
        <v>93</v>
      </c>
    </row>
    <row r="912" spans="1:4" ht="13" hidden="1" x14ac:dyDescent="0.2">
      <c r="A912" s="82">
        <v>2036</v>
      </c>
      <c r="B912" s="82" t="s">
        <v>89</v>
      </c>
      <c r="C912" s="85" t="s">
        <v>160</v>
      </c>
      <c r="D912" s="82" t="s">
        <v>93</v>
      </c>
    </row>
    <row r="913" spans="1:4" ht="13" hidden="1" x14ac:dyDescent="0.2">
      <c r="A913" s="82">
        <v>2037</v>
      </c>
      <c r="B913" s="82" t="s">
        <v>89</v>
      </c>
      <c r="C913" s="85" t="s">
        <v>160</v>
      </c>
      <c r="D913" s="82" t="s">
        <v>93</v>
      </c>
    </row>
    <row r="914" spans="1:4" ht="13" hidden="1" x14ac:dyDescent="0.2">
      <c r="A914" s="82">
        <v>2038</v>
      </c>
      <c r="B914" s="82" t="s">
        <v>109</v>
      </c>
      <c r="C914" s="85" t="s">
        <v>160</v>
      </c>
      <c r="D914" s="82" t="s">
        <v>112</v>
      </c>
    </row>
    <row r="915" spans="1:4" ht="13" hidden="1" x14ac:dyDescent="0.2">
      <c r="A915" s="82">
        <v>2039</v>
      </c>
      <c r="B915" s="82" t="s">
        <v>86</v>
      </c>
      <c r="C915" s="85" t="s">
        <v>160</v>
      </c>
      <c r="D915" s="82" t="s">
        <v>112</v>
      </c>
    </row>
    <row r="916" spans="1:4" ht="13" hidden="1" x14ac:dyDescent="0.2">
      <c r="A916" s="82">
        <v>2040</v>
      </c>
      <c r="B916" s="82" t="s">
        <v>91</v>
      </c>
      <c r="C916" s="85" t="s">
        <v>160</v>
      </c>
      <c r="D916" s="82" t="s">
        <v>112</v>
      </c>
    </row>
    <row r="917" spans="1:4" ht="13" hidden="1" x14ac:dyDescent="0.2">
      <c r="A917" s="82">
        <v>2041</v>
      </c>
      <c r="B917" s="82" t="s">
        <v>96</v>
      </c>
      <c r="C917" s="85" t="s">
        <v>160</v>
      </c>
      <c r="D917" s="82" t="s">
        <v>112</v>
      </c>
    </row>
    <row r="918" spans="1:4" ht="13" hidden="1" x14ac:dyDescent="0.2">
      <c r="A918" s="82">
        <v>2042</v>
      </c>
      <c r="B918" s="82" t="s">
        <v>137</v>
      </c>
      <c r="C918" s="85" t="s">
        <v>160</v>
      </c>
      <c r="D918" s="82" t="s">
        <v>112</v>
      </c>
    </row>
    <row r="919" spans="1:4" ht="13" hidden="1" x14ac:dyDescent="0.2">
      <c r="A919" s="82">
        <v>2043</v>
      </c>
      <c r="B919" s="82" t="s">
        <v>94</v>
      </c>
      <c r="C919" s="85" t="s">
        <v>160</v>
      </c>
      <c r="D919" s="82" t="s">
        <v>112</v>
      </c>
    </row>
    <row r="920" spans="1:4" ht="13" hidden="1" x14ac:dyDescent="0.2">
      <c r="A920" s="82">
        <v>2044</v>
      </c>
      <c r="B920" s="82" t="s">
        <v>116</v>
      </c>
      <c r="C920" s="85" t="s">
        <v>160</v>
      </c>
      <c r="D920" s="82" t="s">
        <v>112</v>
      </c>
    </row>
    <row r="921" spans="1:4" ht="13" hidden="1" x14ac:dyDescent="0.2">
      <c r="A921" s="82">
        <v>2045</v>
      </c>
      <c r="B921" s="82" t="s">
        <v>89</v>
      </c>
      <c r="C921" s="85" t="s">
        <v>160</v>
      </c>
      <c r="D921" s="82" t="s">
        <v>112</v>
      </c>
    </row>
    <row r="922" spans="1:4" ht="13" hidden="1" x14ac:dyDescent="0.2">
      <c r="A922" s="82">
        <v>2046</v>
      </c>
      <c r="B922" s="82" t="s">
        <v>119</v>
      </c>
      <c r="C922" s="85" t="s">
        <v>160</v>
      </c>
      <c r="D922" s="82" t="s">
        <v>112</v>
      </c>
    </row>
    <row r="923" spans="1:4" ht="13" hidden="1" x14ac:dyDescent="0.2">
      <c r="A923" s="82">
        <v>2047</v>
      </c>
      <c r="B923" s="82" t="s">
        <v>102</v>
      </c>
      <c r="C923" s="85" t="s">
        <v>160</v>
      </c>
      <c r="D923" s="82" t="s">
        <v>112</v>
      </c>
    </row>
    <row r="924" spans="1:4" ht="13" hidden="1" x14ac:dyDescent="0.2">
      <c r="A924" s="82">
        <v>2048</v>
      </c>
      <c r="B924" s="82" t="s">
        <v>92</v>
      </c>
      <c r="C924" s="85" t="s">
        <v>160</v>
      </c>
      <c r="D924" s="82" t="s">
        <v>112</v>
      </c>
    </row>
    <row r="925" spans="1:4" ht="13" hidden="1" x14ac:dyDescent="0.2">
      <c r="A925" s="82">
        <v>2049</v>
      </c>
      <c r="B925" s="82" t="s">
        <v>89</v>
      </c>
      <c r="C925" s="85" t="s">
        <v>160</v>
      </c>
      <c r="D925" s="82" t="s">
        <v>112</v>
      </c>
    </row>
    <row r="926" spans="1:4" ht="13" hidden="1" x14ac:dyDescent="0.2">
      <c r="A926" s="82">
        <v>2050</v>
      </c>
      <c r="B926" s="82" t="s">
        <v>114</v>
      </c>
      <c r="C926" s="85" t="s">
        <v>160</v>
      </c>
      <c r="D926" s="82" t="s">
        <v>112</v>
      </c>
    </row>
    <row r="927" spans="1:4" ht="13" hidden="1" x14ac:dyDescent="0.2">
      <c r="A927" s="82">
        <v>2051</v>
      </c>
      <c r="B927" s="82" t="s">
        <v>96</v>
      </c>
      <c r="C927" s="85" t="s">
        <v>160</v>
      </c>
      <c r="D927" s="82" t="s">
        <v>112</v>
      </c>
    </row>
    <row r="928" spans="1:4" ht="13" hidden="1" x14ac:dyDescent="0.2">
      <c r="A928" s="82">
        <v>2052</v>
      </c>
      <c r="B928" s="82" t="s">
        <v>98</v>
      </c>
      <c r="C928" s="85" t="s">
        <v>160</v>
      </c>
      <c r="D928" s="82" t="s">
        <v>112</v>
      </c>
    </row>
    <row r="929" spans="1:4" ht="13" hidden="1" x14ac:dyDescent="0.2">
      <c r="A929" s="82">
        <v>2053</v>
      </c>
      <c r="B929" s="82" t="s">
        <v>91</v>
      </c>
      <c r="C929" s="85" t="s">
        <v>160</v>
      </c>
      <c r="D929" s="82" t="s">
        <v>112</v>
      </c>
    </row>
    <row r="930" spans="1:4" ht="13" hidden="1" x14ac:dyDescent="0.2">
      <c r="A930" s="82">
        <v>2054</v>
      </c>
      <c r="B930" s="82" t="s">
        <v>109</v>
      </c>
      <c r="C930" s="85" t="s">
        <v>160</v>
      </c>
      <c r="D930" s="82" t="s">
        <v>112</v>
      </c>
    </row>
    <row r="931" spans="1:4" ht="13" hidden="1" x14ac:dyDescent="0.2">
      <c r="A931" s="82">
        <v>2055</v>
      </c>
      <c r="B931" s="82" t="s">
        <v>109</v>
      </c>
      <c r="C931" s="85" t="s">
        <v>160</v>
      </c>
      <c r="D931" s="82" t="s">
        <v>112</v>
      </c>
    </row>
    <row r="932" spans="1:4" ht="13" hidden="1" x14ac:dyDescent="0.2">
      <c r="A932" s="82">
        <v>2056</v>
      </c>
      <c r="B932" s="82" t="s">
        <v>94</v>
      </c>
      <c r="C932" s="85" t="s">
        <v>160</v>
      </c>
      <c r="D932" s="82" t="s">
        <v>115</v>
      </c>
    </row>
    <row r="933" spans="1:4" ht="13" hidden="1" x14ac:dyDescent="0.2">
      <c r="A933" s="82">
        <v>2057</v>
      </c>
      <c r="B933" s="82" t="s">
        <v>109</v>
      </c>
      <c r="C933" s="85" t="s">
        <v>160</v>
      </c>
      <c r="D933" s="82" t="s">
        <v>115</v>
      </c>
    </row>
    <row r="934" spans="1:4" ht="13" hidden="1" x14ac:dyDescent="0.2">
      <c r="A934" s="82">
        <v>2058</v>
      </c>
      <c r="B934" s="82" t="s">
        <v>97</v>
      </c>
      <c r="C934" s="85" t="s">
        <v>160</v>
      </c>
      <c r="D934" s="82" t="s">
        <v>115</v>
      </c>
    </row>
    <row r="935" spans="1:4" ht="13" hidden="1" x14ac:dyDescent="0.2">
      <c r="A935" s="82">
        <v>2059</v>
      </c>
      <c r="B935" s="82" t="s">
        <v>104</v>
      </c>
      <c r="C935" s="85" t="s">
        <v>160</v>
      </c>
      <c r="D935" s="82" t="s">
        <v>115</v>
      </c>
    </row>
    <row r="936" spans="1:4" ht="13" hidden="1" x14ac:dyDescent="0.2">
      <c r="A936" s="82">
        <v>2060</v>
      </c>
      <c r="B936" s="82" t="s">
        <v>131</v>
      </c>
      <c r="C936" s="85" t="s">
        <v>160</v>
      </c>
      <c r="D936" s="82" t="s">
        <v>115</v>
      </c>
    </row>
    <row r="937" spans="1:4" ht="13" hidden="1" x14ac:dyDescent="0.2">
      <c r="A937" s="82">
        <v>2061</v>
      </c>
      <c r="B937" s="82" t="s">
        <v>92</v>
      </c>
      <c r="C937" s="85" t="s">
        <v>160</v>
      </c>
      <c r="D937" s="82" t="s">
        <v>115</v>
      </c>
    </row>
    <row r="938" spans="1:4" ht="13" hidden="1" x14ac:dyDescent="0.2">
      <c r="A938" s="82">
        <v>2062</v>
      </c>
      <c r="B938" s="82" t="s">
        <v>86</v>
      </c>
      <c r="C938" s="85" t="s">
        <v>160</v>
      </c>
      <c r="D938" s="82" t="s">
        <v>115</v>
      </c>
    </row>
    <row r="939" spans="1:4" ht="13" hidden="1" x14ac:dyDescent="0.2">
      <c r="A939" s="82">
        <v>2063</v>
      </c>
      <c r="B939" s="82" t="s">
        <v>120</v>
      </c>
      <c r="C939" s="85" t="s">
        <v>160</v>
      </c>
      <c r="D939" s="82" t="s">
        <v>115</v>
      </c>
    </row>
    <row r="940" spans="1:4" ht="13" hidden="1" x14ac:dyDescent="0.2">
      <c r="A940" s="82">
        <v>2064</v>
      </c>
      <c r="B940" s="82" t="s">
        <v>102</v>
      </c>
      <c r="C940" s="85" t="s">
        <v>160</v>
      </c>
      <c r="D940" s="82" t="s">
        <v>115</v>
      </c>
    </row>
    <row r="941" spans="1:4" ht="13" hidden="1" x14ac:dyDescent="0.2">
      <c r="A941" s="82">
        <v>2065</v>
      </c>
      <c r="B941" s="82" t="s">
        <v>89</v>
      </c>
      <c r="C941" s="85" t="s">
        <v>160</v>
      </c>
      <c r="D941" s="82" t="s">
        <v>115</v>
      </c>
    </row>
    <row r="942" spans="1:4" ht="13" hidden="1" x14ac:dyDescent="0.2">
      <c r="A942" s="82">
        <v>2066</v>
      </c>
      <c r="B942" s="82" t="s">
        <v>99</v>
      </c>
      <c r="C942" s="85" t="s">
        <v>160</v>
      </c>
      <c r="D942" s="82" t="s">
        <v>112</v>
      </c>
    </row>
    <row r="943" spans="1:4" ht="13" hidden="1" x14ac:dyDescent="0.2">
      <c r="A943" s="82">
        <v>2067</v>
      </c>
      <c r="B943" s="82" t="s">
        <v>89</v>
      </c>
      <c r="C943" s="85" t="s">
        <v>160</v>
      </c>
      <c r="D943" s="82" t="s">
        <v>115</v>
      </c>
    </row>
    <row r="944" spans="1:4" ht="13" hidden="1" x14ac:dyDescent="0.2">
      <c r="A944" s="82">
        <v>2068</v>
      </c>
      <c r="B944" s="82" t="s">
        <v>128</v>
      </c>
      <c r="C944" s="85" t="s">
        <v>160</v>
      </c>
      <c r="D944" s="82" t="s">
        <v>115</v>
      </c>
    </row>
    <row r="945" spans="1:4" ht="13" hidden="1" x14ac:dyDescent="0.2">
      <c r="A945" s="82">
        <v>2069</v>
      </c>
      <c r="B945" s="82" t="s">
        <v>109</v>
      </c>
      <c r="C945" s="85" t="s">
        <v>160</v>
      </c>
      <c r="D945" s="82" t="s">
        <v>115</v>
      </c>
    </row>
    <row r="946" spans="1:4" ht="13" hidden="1" x14ac:dyDescent="0.2">
      <c r="A946" s="82">
        <v>2070</v>
      </c>
      <c r="B946" s="82" t="s">
        <v>110</v>
      </c>
      <c r="C946" s="85" t="s">
        <v>160</v>
      </c>
      <c r="D946" s="82" t="s">
        <v>115</v>
      </c>
    </row>
    <row r="947" spans="1:4" ht="13" hidden="1" x14ac:dyDescent="0.2">
      <c r="A947" s="82">
        <v>2071</v>
      </c>
      <c r="B947" s="82" t="s">
        <v>95</v>
      </c>
      <c r="C947" s="85" t="s">
        <v>160</v>
      </c>
      <c r="D947" s="82" t="s">
        <v>115</v>
      </c>
    </row>
    <row r="948" spans="1:4" ht="13" hidden="1" x14ac:dyDescent="0.2">
      <c r="A948" s="82">
        <v>2072</v>
      </c>
      <c r="B948" s="82" t="s">
        <v>117</v>
      </c>
      <c r="C948" s="85" t="s">
        <v>160</v>
      </c>
      <c r="D948" s="82" t="s">
        <v>123</v>
      </c>
    </row>
    <row r="949" spans="1:4" ht="13" hidden="1" x14ac:dyDescent="0.2">
      <c r="A949" s="82">
        <v>2073</v>
      </c>
      <c r="B949" s="82" t="s">
        <v>92</v>
      </c>
      <c r="C949" s="85" t="s">
        <v>160</v>
      </c>
      <c r="D949" s="82" t="s">
        <v>123</v>
      </c>
    </row>
    <row r="950" spans="1:4" ht="13" hidden="1" x14ac:dyDescent="0.2">
      <c r="A950" s="82">
        <v>2074</v>
      </c>
      <c r="B950" s="82" t="s">
        <v>131</v>
      </c>
      <c r="C950" s="85" t="s">
        <v>160</v>
      </c>
      <c r="D950" s="82" t="s">
        <v>123</v>
      </c>
    </row>
    <row r="951" spans="1:4" ht="13" hidden="1" x14ac:dyDescent="0.2">
      <c r="A951" s="82">
        <v>2075</v>
      </c>
      <c r="B951" s="82" t="s">
        <v>92</v>
      </c>
      <c r="C951" s="85" t="s">
        <v>160</v>
      </c>
      <c r="D951" s="82" t="s">
        <v>123</v>
      </c>
    </row>
    <row r="952" spans="1:4" ht="13" hidden="1" x14ac:dyDescent="0.2">
      <c r="A952" s="82">
        <v>2076</v>
      </c>
      <c r="B952" s="82" t="s">
        <v>105</v>
      </c>
      <c r="C952" s="85" t="s">
        <v>160</v>
      </c>
      <c r="D952" s="82" t="s">
        <v>123</v>
      </c>
    </row>
    <row r="953" spans="1:4" ht="13" hidden="1" x14ac:dyDescent="0.2">
      <c r="A953" s="82">
        <v>2077</v>
      </c>
      <c r="B953" s="82" t="s">
        <v>109</v>
      </c>
      <c r="C953" s="85" t="s">
        <v>160</v>
      </c>
      <c r="D953" s="82" t="s">
        <v>123</v>
      </c>
    </row>
    <row r="954" spans="1:4" ht="13" hidden="1" x14ac:dyDescent="0.2">
      <c r="A954" s="82">
        <v>2078</v>
      </c>
      <c r="B954" s="82" t="s">
        <v>89</v>
      </c>
      <c r="C954" s="85" t="s">
        <v>160</v>
      </c>
      <c r="D954" s="82" t="s">
        <v>123</v>
      </c>
    </row>
    <row r="955" spans="1:4" ht="13" hidden="1" x14ac:dyDescent="0.2">
      <c r="A955" s="82">
        <v>2079</v>
      </c>
      <c r="B955" s="82" t="s">
        <v>98</v>
      </c>
      <c r="C955" s="85" t="s">
        <v>160</v>
      </c>
      <c r="D955" s="82" t="s">
        <v>123</v>
      </c>
    </row>
    <row r="956" spans="1:4" ht="13" hidden="1" x14ac:dyDescent="0.2">
      <c r="A956" s="82">
        <v>2080</v>
      </c>
      <c r="B956" s="82" t="s">
        <v>94</v>
      </c>
      <c r="C956" s="85" t="s">
        <v>160</v>
      </c>
      <c r="D956" s="82" t="s">
        <v>123</v>
      </c>
    </row>
    <row r="957" spans="1:4" ht="13" hidden="1" x14ac:dyDescent="0.2">
      <c r="A957" s="82">
        <v>2081</v>
      </c>
      <c r="B957" s="82" t="s">
        <v>96</v>
      </c>
      <c r="C957" s="85" t="s">
        <v>160</v>
      </c>
      <c r="D957" s="82" t="s">
        <v>123</v>
      </c>
    </row>
    <row r="958" spans="1:4" ht="13" hidden="1" x14ac:dyDescent="0.2">
      <c r="A958" s="82">
        <v>2082</v>
      </c>
      <c r="B958" s="82" t="s">
        <v>97</v>
      </c>
      <c r="C958" s="85" t="s">
        <v>160</v>
      </c>
      <c r="D958" s="82" t="s">
        <v>123</v>
      </c>
    </row>
    <row r="959" spans="1:4" ht="13" hidden="1" x14ac:dyDescent="0.2">
      <c r="A959" s="82">
        <v>2083</v>
      </c>
      <c r="B959" s="82" t="s">
        <v>95</v>
      </c>
      <c r="C959" s="85" t="s">
        <v>160</v>
      </c>
      <c r="D959" s="82" t="s">
        <v>123</v>
      </c>
    </row>
    <row r="960" spans="1:4" ht="13" hidden="1" x14ac:dyDescent="0.2">
      <c r="A960" s="82">
        <v>2084</v>
      </c>
      <c r="B960" s="82" t="s">
        <v>99</v>
      </c>
      <c r="C960" s="85" t="s">
        <v>160</v>
      </c>
      <c r="D960" s="82" t="s">
        <v>123</v>
      </c>
    </row>
    <row r="961" spans="1:4" ht="13" hidden="1" x14ac:dyDescent="0.2">
      <c r="A961" s="82">
        <v>2085</v>
      </c>
      <c r="B961" s="82" t="s">
        <v>96</v>
      </c>
      <c r="C961" s="85" t="s">
        <v>160</v>
      </c>
      <c r="D961" s="82" t="s">
        <v>112</v>
      </c>
    </row>
    <row r="962" spans="1:4" ht="13" hidden="1" x14ac:dyDescent="0.2">
      <c r="A962" s="82">
        <v>2086</v>
      </c>
      <c r="B962" s="82" t="s">
        <v>86</v>
      </c>
      <c r="C962" s="85" t="s">
        <v>161</v>
      </c>
      <c r="D962" s="82" t="s">
        <v>93</v>
      </c>
    </row>
    <row r="963" spans="1:4" ht="13" hidden="1" x14ac:dyDescent="0.2">
      <c r="A963" s="82">
        <v>2087</v>
      </c>
      <c r="B963" s="82" t="s">
        <v>98</v>
      </c>
      <c r="C963" s="85" t="s">
        <v>161</v>
      </c>
      <c r="D963" s="82" t="s">
        <v>112</v>
      </c>
    </row>
    <row r="964" spans="1:4" ht="13" hidden="1" x14ac:dyDescent="0.2">
      <c r="A964" s="82">
        <v>2088</v>
      </c>
      <c r="B964" s="82" t="s">
        <v>114</v>
      </c>
      <c r="C964" s="85" t="s">
        <v>161</v>
      </c>
      <c r="D964" s="82" t="s">
        <v>115</v>
      </c>
    </row>
    <row r="965" spans="1:4" ht="13" hidden="1" x14ac:dyDescent="0.2">
      <c r="A965" s="82">
        <v>2089</v>
      </c>
      <c r="B965" s="82" t="s">
        <v>86</v>
      </c>
      <c r="C965" s="85" t="s">
        <v>161</v>
      </c>
      <c r="D965" s="82" t="s">
        <v>115</v>
      </c>
    </row>
    <row r="966" spans="1:4" ht="13" hidden="1" x14ac:dyDescent="0.2">
      <c r="A966" s="82">
        <v>2090</v>
      </c>
      <c r="B966" s="82" t="s">
        <v>89</v>
      </c>
      <c r="C966" s="85" t="s">
        <v>162</v>
      </c>
      <c r="D966" s="82" t="s">
        <v>93</v>
      </c>
    </row>
    <row r="967" spans="1:4" ht="13" hidden="1" x14ac:dyDescent="0.2">
      <c r="A967" s="82">
        <v>2091</v>
      </c>
      <c r="B967" s="82" t="s">
        <v>116</v>
      </c>
      <c r="C967" s="85" t="s">
        <v>162</v>
      </c>
      <c r="D967" s="82" t="s">
        <v>93</v>
      </c>
    </row>
    <row r="968" spans="1:4" ht="13" hidden="1" x14ac:dyDescent="0.2">
      <c r="A968" s="82">
        <v>2092</v>
      </c>
      <c r="B968" s="82" t="s">
        <v>98</v>
      </c>
      <c r="C968" s="85" t="s">
        <v>162</v>
      </c>
      <c r="D968" s="82" t="s">
        <v>112</v>
      </c>
    </row>
    <row r="969" spans="1:4" ht="13" hidden="1" x14ac:dyDescent="0.2">
      <c r="A969" s="82">
        <v>2093</v>
      </c>
      <c r="B969" s="82" t="s">
        <v>86</v>
      </c>
      <c r="C969" s="85" t="s">
        <v>162</v>
      </c>
      <c r="D969" s="82" t="s">
        <v>112</v>
      </c>
    </row>
    <row r="970" spans="1:4" ht="13" hidden="1" x14ac:dyDescent="0.2">
      <c r="A970" s="82">
        <v>2094</v>
      </c>
      <c r="B970" s="82" t="s">
        <v>109</v>
      </c>
      <c r="C970" s="85" t="s">
        <v>162</v>
      </c>
      <c r="D970" s="82" t="s">
        <v>112</v>
      </c>
    </row>
    <row r="971" spans="1:4" ht="13" hidden="1" x14ac:dyDescent="0.2">
      <c r="A971" s="82">
        <v>2095</v>
      </c>
      <c r="B971" s="82" t="s">
        <v>114</v>
      </c>
      <c r="C971" s="85" t="s">
        <v>162</v>
      </c>
      <c r="D971" s="82" t="s">
        <v>112</v>
      </c>
    </row>
    <row r="972" spans="1:4" ht="13" hidden="1" x14ac:dyDescent="0.2">
      <c r="A972" s="82">
        <v>2096</v>
      </c>
      <c r="B972" s="82" t="s">
        <v>98</v>
      </c>
      <c r="C972" s="85" t="s">
        <v>162</v>
      </c>
      <c r="D972" s="82" t="s">
        <v>112</v>
      </c>
    </row>
    <row r="973" spans="1:4" ht="13" hidden="1" x14ac:dyDescent="0.2">
      <c r="A973" s="82">
        <v>2097</v>
      </c>
      <c r="B973" s="82" t="s">
        <v>124</v>
      </c>
      <c r="C973" s="85" t="s">
        <v>162</v>
      </c>
      <c r="D973" s="82" t="s">
        <v>112</v>
      </c>
    </row>
    <row r="974" spans="1:4" ht="13" hidden="1" x14ac:dyDescent="0.2">
      <c r="A974" s="82">
        <v>2098</v>
      </c>
      <c r="B974" s="82" t="s">
        <v>98</v>
      </c>
      <c r="C974" s="85" t="s">
        <v>162</v>
      </c>
      <c r="D974" s="82" t="s">
        <v>115</v>
      </c>
    </row>
    <row r="975" spans="1:4" ht="13" hidden="1" x14ac:dyDescent="0.2">
      <c r="A975" s="82">
        <v>2099</v>
      </c>
      <c r="B975" s="82" t="s">
        <v>116</v>
      </c>
      <c r="C975" s="85" t="s">
        <v>162</v>
      </c>
      <c r="D975" s="82" t="s">
        <v>115</v>
      </c>
    </row>
    <row r="976" spans="1:4" ht="13" hidden="1" x14ac:dyDescent="0.2">
      <c r="A976" s="82">
        <v>2100</v>
      </c>
      <c r="B976" s="82" t="s">
        <v>116</v>
      </c>
      <c r="C976" s="85" t="s">
        <v>162</v>
      </c>
      <c r="D976" s="82" t="s">
        <v>115</v>
      </c>
    </row>
    <row r="977" spans="1:4" ht="13" hidden="1" x14ac:dyDescent="0.2">
      <c r="A977" s="82">
        <v>2101</v>
      </c>
      <c r="B977" s="82" t="s">
        <v>96</v>
      </c>
      <c r="C977" s="85" t="s">
        <v>162</v>
      </c>
      <c r="D977" s="82" t="s">
        <v>115</v>
      </c>
    </row>
    <row r="978" spans="1:4" ht="13" hidden="1" x14ac:dyDescent="0.2">
      <c r="A978" s="82">
        <v>2102</v>
      </c>
      <c r="B978" s="82" t="s">
        <v>86</v>
      </c>
      <c r="C978" s="85" t="s">
        <v>162</v>
      </c>
      <c r="D978" s="82" t="s">
        <v>115</v>
      </c>
    </row>
    <row r="979" spans="1:4" ht="13" hidden="1" x14ac:dyDescent="0.2">
      <c r="A979" s="82">
        <v>2103</v>
      </c>
      <c r="B979" s="82" t="s">
        <v>105</v>
      </c>
      <c r="C979" s="85" t="s">
        <v>162</v>
      </c>
      <c r="D979" s="82" t="s">
        <v>115</v>
      </c>
    </row>
    <row r="980" spans="1:4" ht="13" hidden="1" x14ac:dyDescent="0.2">
      <c r="A980" s="82">
        <v>2105</v>
      </c>
      <c r="B980" s="82" t="s">
        <v>86</v>
      </c>
      <c r="C980" s="85" t="s">
        <v>129</v>
      </c>
      <c r="D980" s="82" t="s">
        <v>123</v>
      </c>
    </row>
    <row r="981" spans="1:4" ht="13" hidden="1" x14ac:dyDescent="0.2">
      <c r="A981" s="82">
        <v>2106</v>
      </c>
      <c r="B981" s="82" t="s">
        <v>108</v>
      </c>
      <c r="C981" s="85" t="s">
        <v>129</v>
      </c>
      <c r="D981" s="82" t="s">
        <v>123</v>
      </c>
    </row>
    <row r="982" spans="1:4" ht="13" hidden="1" x14ac:dyDescent="0.2">
      <c r="A982" s="82">
        <v>2107</v>
      </c>
      <c r="B982" s="82" t="s">
        <v>92</v>
      </c>
      <c r="C982" s="85" t="s">
        <v>129</v>
      </c>
      <c r="D982" s="82" t="s">
        <v>123</v>
      </c>
    </row>
    <row r="983" spans="1:4" ht="13" hidden="1" x14ac:dyDescent="0.2">
      <c r="A983" s="82">
        <v>2108</v>
      </c>
      <c r="B983" s="82" t="s">
        <v>98</v>
      </c>
      <c r="C983" s="85" t="s">
        <v>129</v>
      </c>
      <c r="D983" s="82" t="s">
        <v>123</v>
      </c>
    </row>
    <row r="984" spans="1:4" ht="13" hidden="1" x14ac:dyDescent="0.2">
      <c r="A984" s="82">
        <v>2109</v>
      </c>
      <c r="B984" s="82" t="s">
        <v>110</v>
      </c>
      <c r="C984" s="85" t="s">
        <v>129</v>
      </c>
      <c r="D984" s="82" t="s">
        <v>123</v>
      </c>
    </row>
    <row r="985" spans="1:4" ht="13" hidden="1" x14ac:dyDescent="0.2">
      <c r="A985" s="82">
        <v>2110</v>
      </c>
      <c r="B985" s="82" t="s">
        <v>96</v>
      </c>
      <c r="C985" s="85" t="s">
        <v>129</v>
      </c>
      <c r="D985" s="82" t="s">
        <v>123</v>
      </c>
    </row>
    <row r="986" spans="1:4" ht="13" hidden="1" x14ac:dyDescent="0.2">
      <c r="A986" s="82">
        <v>2111</v>
      </c>
      <c r="B986" s="82" t="s">
        <v>89</v>
      </c>
      <c r="C986" s="85" t="s">
        <v>129</v>
      </c>
      <c r="D986" s="82" t="s">
        <v>123</v>
      </c>
    </row>
    <row r="987" spans="1:4" ht="13" hidden="1" x14ac:dyDescent="0.2">
      <c r="A987" s="82">
        <v>2112</v>
      </c>
      <c r="B987" s="82" t="s">
        <v>128</v>
      </c>
      <c r="C987" s="85" t="s">
        <v>129</v>
      </c>
      <c r="D987" s="82" t="s">
        <v>115</v>
      </c>
    </row>
    <row r="988" spans="1:4" ht="13" hidden="1" x14ac:dyDescent="0.2">
      <c r="A988" s="82">
        <v>2113</v>
      </c>
      <c r="B988" s="82" t="s">
        <v>94</v>
      </c>
      <c r="C988" s="85" t="s">
        <v>129</v>
      </c>
      <c r="D988" s="82" t="s">
        <v>115</v>
      </c>
    </row>
    <row r="989" spans="1:4" ht="13" hidden="1" x14ac:dyDescent="0.2">
      <c r="C989" s="85"/>
    </row>
    <row r="990" spans="1:4" ht="13" hidden="1" x14ac:dyDescent="0.2">
      <c r="C990" s="85"/>
    </row>
    <row r="991" spans="1:4" ht="13" hidden="1" x14ac:dyDescent="0.2">
      <c r="C991" s="85"/>
    </row>
    <row r="992" spans="1:4" ht="13" hidden="1" x14ac:dyDescent="0.2">
      <c r="C992" s="85"/>
    </row>
    <row r="993" spans="3:3" ht="13" hidden="1" x14ac:dyDescent="0.2">
      <c r="C993" s="85"/>
    </row>
    <row r="994" spans="3:3" ht="13" hidden="1" x14ac:dyDescent="0.2">
      <c r="C994" s="85"/>
    </row>
    <row r="995" spans="3:3" ht="13" hidden="1" x14ac:dyDescent="0.2">
      <c r="C995" s="85"/>
    </row>
    <row r="996" spans="3:3" ht="13" hidden="1" x14ac:dyDescent="0.2">
      <c r="C996" s="85"/>
    </row>
    <row r="997" spans="3:3" ht="13" hidden="1" x14ac:dyDescent="0.2">
      <c r="C997" s="85"/>
    </row>
    <row r="998" spans="3:3" ht="13" hidden="1" x14ac:dyDescent="0.2">
      <c r="C998" s="85"/>
    </row>
    <row r="999" spans="3:3" ht="13" hidden="1" x14ac:dyDescent="0.2">
      <c r="C999" s="85"/>
    </row>
    <row r="1000" spans="3:3" ht="13" hidden="1" x14ac:dyDescent="0.2">
      <c r="C1000" s="85"/>
    </row>
    <row r="1001" spans="3:3" ht="13" hidden="1" x14ac:dyDescent="0.2">
      <c r="C1001" s="85"/>
    </row>
    <row r="1002" spans="3:3" ht="13" hidden="1" x14ac:dyDescent="0.2">
      <c r="C1002" s="85"/>
    </row>
    <row r="1003" spans="3:3" ht="13" hidden="1" x14ac:dyDescent="0.2">
      <c r="C1003" s="85"/>
    </row>
    <row r="1004" spans="3:3" ht="13" hidden="1" x14ac:dyDescent="0.2">
      <c r="C1004" s="85"/>
    </row>
    <row r="1005" spans="3:3" ht="13" hidden="1" x14ac:dyDescent="0.2">
      <c r="C1005" s="85"/>
    </row>
    <row r="1006" spans="3:3" ht="13" hidden="1" x14ac:dyDescent="0.2">
      <c r="C1006" s="85"/>
    </row>
    <row r="1007" spans="3:3" ht="13" hidden="1" x14ac:dyDescent="0.2">
      <c r="C1007" s="85"/>
    </row>
    <row r="1008" spans="3:3" ht="13" hidden="1" x14ac:dyDescent="0.2">
      <c r="C1008" s="85"/>
    </row>
    <row r="1009" spans="3:3" ht="13" hidden="1" x14ac:dyDescent="0.2">
      <c r="C1009" s="85"/>
    </row>
    <row r="1010" spans="3:3" ht="13" hidden="1" x14ac:dyDescent="0.2">
      <c r="C1010" s="85"/>
    </row>
    <row r="1011" spans="3:3" ht="13" hidden="1" x14ac:dyDescent="0.2">
      <c r="C1011" s="85"/>
    </row>
    <row r="1012" spans="3:3" ht="13" hidden="1" x14ac:dyDescent="0.2">
      <c r="C1012" s="85"/>
    </row>
    <row r="1013" spans="3:3" ht="13" hidden="1" x14ac:dyDescent="0.2">
      <c r="C1013" s="85"/>
    </row>
    <row r="1014" spans="3:3" ht="13" hidden="1" x14ac:dyDescent="0.2">
      <c r="C1014" s="85"/>
    </row>
    <row r="1015" spans="3:3" ht="13" hidden="1" x14ac:dyDescent="0.2">
      <c r="C1015" s="85"/>
    </row>
    <row r="1016" spans="3:3" ht="13" hidden="1" x14ac:dyDescent="0.2">
      <c r="C1016" s="85"/>
    </row>
    <row r="1017" spans="3:3" ht="13" hidden="1" x14ac:dyDescent="0.2">
      <c r="C1017" s="85"/>
    </row>
    <row r="1018" spans="3:3" ht="13" hidden="1" x14ac:dyDescent="0.2">
      <c r="C1018" s="85"/>
    </row>
    <row r="1019" spans="3:3" ht="13" hidden="1" x14ac:dyDescent="0.2">
      <c r="C1019" s="85"/>
    </row>
    <row r="1020" spans="3:3" ht="13" hidden="1" x14ac:dyDescent="0.2">
      <c r="C1020" s="85"/>
    </row>
    <row r="1021" spans="3:3" ht="13" hidden="1" x14ac:dyDescent="0.2">
      <c r="C1021" s="85"/>
    </row>
    <row r="1022" spans="3:3" ht="13" hidden="1" x14ac:dyDescent="0.2">
      <c r="C1022" s="85"/>
    </row>
    <row r="1023" spans="3:3" ht="13" hidden="1" x14ac:dyDescent="0.2">
      <c r="C1023" s="85"/>
    </row>
    <row r="1024" spans="3:3" ht="13" hidden="1" x14ac:dyDescent="0.2">
      <c r="C1024" s="85"/>
    </row>
    <row r="1025" spans="3:3" ht="13" hidden="1" x14ac:dyDescent="0.2">
      <c r="C1025" s="85"/>
    </row>
    <row r="1026" spans="3:3" ht="13" hidden="1" x14ac:dyDescent="0.2">
      <c r="C1026" s="85"/>
    </row>
    <row r="1027" spans="3:3" ht="13" hidden="1" x14ac:dyDescent="0.2">
      <c r="C1027" s="85"/>
    </row>
    <row r="1028" spans="3:3" ht="13" hidden="1" x14ac:dyDescent="0.2">
      <c r="C1028" s="85"/>
    </row>
    <row r="1029" spans="3:3" ht="13" hidden="1" x14ac:dyDescent="0.2">
      <c r="C1029" s="85"/>
    </row>
    <row r="1030" spans="3:3" ht="13" hidden="1" x14ac:dyDescent="0.2">
      <c r="C1030" s="85"/>
    </row>
    <row r="1031" spans="3:3" ht="13" hidden="1" x14ac:dyDescent="0.2">
      <c r="C1031" s="85"/>
    </row>
    <row r="1032" spans="3:3" ht="13" hidden="1" x14ac:dyDescent="0.2">
      <c r="C1032" s="85"/>
    </row>
    <row r="1033" spans="3:3" ht="13" hidden="1" x14ac:dyDescent="0.2">
      <c r="C1033" s="85"/>
    </row>
    <row r="1034" spans="3:3" ht="13" hidden="1" x14ac:dyDescent="0.2">
      <c r="C1034" s="85"/>
    </row>
    <row r="1035" spans="3:3" ht="13" hidden="1" x14ac:dyDescent="0.2">
      <c r="C1035" s="85"/>
    </row>
    <row r="1036" spans="3:3" ht="13" hidden="1" x14ac:dyDescent="0.2">
      <c r="C1036" s="85"/>
    </row>
    <row r="1037" spans="3:3" ht="13" hidden="1" x14ac:dyDescent="0.2">
      <c r="C1037" s="85"/>
    </row>
    <row r="1038" spans="3:3" ht="13" hidden="1" x14ac:dyDescent="0.2">
      <c r="C1038" s="85"/>
    </row>
    <row r="1039" spans="3:3" ht="13" hidden="1" x14ac:dyDescent="0.2">
      <c r="C1039" s="85"/>
    </row>
    <row r="1040" spans="3:3" ht="13" hidden="1" x14ac:dyDescent="0.2">
      <c r="C1040" s="85"/>
    </row>
    <row r="1041" spans="3:3" ht="13" hidden="1" x14ac:dyDescent="0.2">
      <c r="C1041" s="85"/>
    </row>
    <row r="1042" spans="3:3" ht="13" hidden="1" x14ac:dyDescent="0.2">
      <c r="C1042" s="85"/>
    </row>
    <row r="1043" spans="3:3" ht="13" hidden="1" x14ac:dyDescent="0.2">
      <c r="C1043" s="85"/>
    </row>
    <row r="1044" spans="3:3" ht="13" hidden="1" x14ac:dyDescent="0.2">
      <c r="C1044" s="85"/>
    </row>
    <row r="1045" spans="3:3" ht="13" hidden="1" x14ac:dyDescent="0.2">
      <c r="C1045" s="85"/>
    </row>
    <row r="1046" spans="3:3" ht="13" hidden="1" x14ac:dyDescent="0.2">
      <c r="C1046" s="85"/>
    </row>
    <row r="1047" spans="3:3" ht="13" hidden="1" x14ac:dyDescent="0.2">
      <c r="C1047" s="85"/>
    </row>
    <row r="1048" spans="3:3" ht="13" hidden="1" x14ac:dyDescent="0.2">
      <c r="C1048" s="85"/>
    </row>
    <row r="1049" spans="3:3" ht="13" hidden="1" x14ac:dyDescent="0.2">
      <c r="C1049" s="85"/>
    </row>
    <row r="1050" spans="3:3" ht="13" hidden="1" x14ac:dyDescent="0.2">
      <c r="C1050" s="85"/>
    </row>
    <row r="1051" spans="3:3" ht="13" hidden="1" x14ac:dyDescent="0.2">
      <c r="C1051" s="85"/>
    </row>
    <row r="1052" spans="3:3" ht="13" hidden="1" x14ac:dyDescent="0.2">
      <c r="C1052" s="85"/>
    </row>
    <row r="1053" spans="3:3" ht="13" hidden="1" x14ac:dyDescent="0.2">
      <c r="C1053" s="85"/>
    </row>
    <row r="1054" spans="3:3" ht="13" hidden="1" x14ac:dyDescent="0.2">
      <c r="C1054" s="85"/>
    </row>
    <row r="1055" spans="3:3" ht="13" hidden="1" x14ac:dyDescent="0.2">
      <c r="C1055" s="85"/>
    </row>
    <row r="1056" spans="3:3" ht="13" hidden="1" x14ac:dyDescent="0.2">
      <c r="C1056" s="85"/>
    </row>
    <row r="1057" spans="3:3" ht="13" hidden="1" x14ac:dyDescent="0.2">
      <c r="C1057" s="85"/>
    </row>
    <row r="1058" spans="3:3" ht="13" hidden="1" x14ac:dyDescent="0.2">
      <c r="C1058" s="85"/>
    </row>
    <row r="1059" spans="3:3" ht="13" hidden="1" x14ac:dyDescent="0.2">
      <c r="C1059" s="85"/>
    </row>
    <row r="1060" spans="3:3" ht="13" hidden="1" x14ac:dyDescent="0.2">
      <c r="C1060" s="85"/>
    </row>
    <row r="1061" spans="3:3" ht="13" hidden="1" x14ac:dyDescent="0.2">
      <c r="C1061" s="85"/>
    </row>
    <row r="1062" spans="3:3" ht="13" hidden="1" x14ac:dyDescent="0.2">
      <c r="C1062" s="85"/>
    </row>
    <row r="1063" spans="3:3" ht="13" hidden="1" x14ac:dyDescent="0.2">
      <c r="C1063" s="85"/>
    </row>
    <row r="1064" spans="3:3" ht="13" hidden="1" x14ac:dyDescent="0.2">
      <c r="C1064" s="85"/>
    </row>
    <row r="1065" spans="3:3" ht="13" hidden="1" x14ac:dyDescent="0.2">
      <c r="C1065" s="85"/>
    </row>
    <row r="1066" spans="3:3" ht="13" hidden="1" x14ac:dyDescent="0.2">
      <c r="C1066" s="85"/>
    </row>
    <row r="1067" spans="3:3" ht="13" hidden="1" x14ac:dyDescent="0.2">
      <c r="C1067" s="85"/>
    </row>
    <row r="1068" spans="3:3" ht="13" hidden="1" x14ac:dyDescent="0.2">
      <c r="C1068" s="85"/>
    </row>
    <row r="1069" spans="3:3" ht="13" hidden="1" x14ac:dyDescent="0.2">
      <c r="C1069" s="85"/>
    </row>
    <row r="1070" spans="3:3" ht="13" hidden="1" x14ac:dyDescent="0.2">
      <c r="C1070" s="85"/>
    </row>
    <row r="1071" spans="3:3" ht="13" hidden="1" x14ac:dyDescent="0.2">
      <c r="C1071" s="85"/>
    </row>
    <row r="1072" spans="3:3" ht="13" hidden="1" x14ac:dyDescent="0.2">
      <c r="C1072" s="85"/>
    </row>
    <row r="1073" spans="3:3" ht="13" hidden="1" x14ac:dyDescent="0.2">
      <c r="C1073" s="85"/>
    </row>
    <row r="1074" spans="3:3" ht="13" hidden="1" x14ac:dyDescent="0.2">
      <c r="C1074" s="85"/>
    </row>
    <row r="1075" spans="3:3" ht="13" hidden="1" x14ac:dyDescent="0.2">
      <c r="C1075" s="85"/>
    </row>
    <row r="1076" spans="3:3" ht="13" hidden="1" x14ac:dyDescent="0.2">
      <c r="C1076" s="85"/>
    </row>
    <row r="1077" spans="3:3" ht="13" hidden="1" x14ac:dyDescent="0.2">
      <c r="C1077" s="85"/>
    </row>
    <row r="1078" spans="3:3" ht="13" hidden="1" x14ac:dyDescent="0.2">
      <c r="C1078" s="85"/>
    </row>
    <row r="1079" spans="3:3" ht="13" hidden="1" x14ac:dyDescent="0.2">
      <c r="C1079" s="85"/>
    </row>
    <row r="1080" spans="3:3" ht="13" hidden="1" x14ac:dyDescent="0.2">
      <c r="C1080" s="85"/>
    </row>
    <row r="1081" spans="3:3" ht="13" hidden="1" x14ac:dyDescent="0.2">
      <c r="C1081" s="85"/>
    </row>
    <row r="1082" spans="3:3" ht="13" hidden="1" x14ac:dyDescent="0.2">
      <c r="C1082" s="85"/>
    </row>
    <row r="1083" spans="3:3" ht="13" hidden="1" x14ac:dyDescent="0.2">
      <c r="C1083" s="85"/>
    </row>
    <row r="1084" spans="3:3" ht="13" hidden="1" x14ac:dyDescent="0.2">
      <c r="C1084" s="85"/>
    </row>
    <row r="1085" spans="3:3" ht="13" hidden="1" x14ac:dyDescent="0.2">
      <c r="C1085" s="85"/>
    </row>
    <row r="1086" spans="3:3" ht="13" hidden="1" x14ac:dyDescent="0.2">
      <c r="C1086" s="85"/>
    </row>
    <row r="1087" spans="3:3" ht="13" hidden="1" x14ac:dyDescent="0.2">
      <c r="C1087" s="85"/>
    </row>
    <row r="1088" spans="3:3" ht="13" hidden="1" x14ac:dyDescent="0.2">
      <c r="C1088" s="85"/>
    </row>
    <row r="1089" spans="3:3" ht="13" hidden="1" x14ac:dyDescent="0.2">
      <c r="C1089" s="85"/>
    </row>
    <row r="1090" spans="3:3" ht="13" hidden="1" x14ac:dyDescent="0.2">
      <c r="C1090" s="85"/>
    </row>
    <row r="1091" spans="3:3" ht="13" hidden="1" x14ac:dyDescent="0.2">
      <c r="C1091" s="85"/>
    </row>
    <row r="1092" spans="3:3" ht="13" hidden="1" x14ac:dyDescent="0.2">
      <c r="C1092" s="85"/>
    </row>
    <row r="1093" spans="3:3" ht="13" hidden="1" x14ac:dyDescent="0.2">
      <c r="C1093" s="85"/>
    </row>
    <row r="1094" spans="3:3" ht="13" hidden="1" x14ac:dyDescent="0.2">
      <c r="C1094" s="85"/>
    </row>
    <row r="1095" spans="3:3" ht="13" hidden="1" x14ac:dyDescent="0.2">
      <c r="C1095" s="85"/>
    </row>
    <row r="1096" spans="3:3" ht="13" hidden="1" x14ac:dyDescent="0.2">
      <c r="C1096" s="85"/>
    </row>
    <row r="1097" spans="3:3" ht="13" hidden="1" x14ac:dyDescent="0.2">
      <c r="C1097" s="85"/>
    </row>
    <row r="1098" spans="3:3" ht="13" hidden="1" x14ac:dyDescent="0.2">
      <c r="C1098" s="85"/>
    </row>
    <row r="1099" spans="3:3" ht="13" hidden="1" x14ac:dyDescent="0.2">
      <c r="C1099" s="85"/>
    </row>
    <row r="1100" spans="3:3" ht="13" hidden="1" x14ac:dyDescent="0.2">
      <c r="C1100" s="85"/>
    </row>
    <row r="1101" spans="3:3" ht="13" hidden="1" x14ac:dyDescent="0.2">
      <c r="C1101" s="85"/>
    </row>
    <row r="1102" spans="3:3" ht="13" hidden="1" x14ac:dyDescent="0.2">
      <c r="C1102" s="85"/>
    </row>
    <row r="1103" spans="3:3" ht="13" hidden="1" x14ac:dyDescent="0.2">
      <c r="C1103" s="85"/>
    </row>
    <row r="1104" spans="3:3" ht="13" hidden="1" x14ac:dyDescent="0.2">
      <c r="C1104" s="85"/>
    </row>
    <row r="1105" spans="3:3" ht="13" hidden="1" x14ac:dyDescent="0.2">
      <c r="C1105" s="85"/>
    </row>
    <row r="1106" spans="3:3" ht="13" hidden="1" x14ac:dyDescent="0.2">
      <c r="C1106" s="85"/>
    </row>
    <row r="1107" spans="3:3" ht="13" hidden="1" x14ac:dyDescent="0.2">
      <c r="C1107" s="85"/>
    </row>
    <row r="1108" spans="3:3" ht="13" hidden="1" x14ac:dyDescent="0.2">
      <c r="C1108" s="85"/>
    </row>
    <row r="1109" spans="3:3" ht="13" hidden="1" x14ac:dyDescent="0.2">
      <c r="C1109" s="85"/>
    </row>
    <row r="1110" spans="3:3" ht="13" hidden="1" x14ac:dyDescent="0.2">
      <c r="C1110" s="85"/>
    </row>
    <row r="1111" spans="3:3" ht="13" hidden="1" x14ac:dyDescent="0.2">
      <c r="C1111" s="85"/>
    </row>
    <row r="1112" spans="3:3" ht="13" hidden="1" x14ac:dyDescent="0.2">
      <c r="C1112" s="85"/>
    </row>
    <row r="1113" spans="3:3" ht="13" hidden="1" x14ac:dyDescent="0.2">
      <c r="C1113" s="85"/>
    </row>
    <row r="1114" spans="3:3" ht="13" hidden="1" x14ac:dyDescent="0.2">
      <c r="C1114" s="85"/>
    </row>
    <row r="1115" spans="3:3" ht="13" hidden="1" x14ac:dyDescent="0.2">
      <c r="C1115" s="85"/>
    </row>
    <row r="1116" spans="3:3" ht="13" hidden="1" x14ac:dyDescent="0.2">
      <c r="C1116" s="85"/>
    </row>
    <row r="1117" spans="3:3" ht="13" hidden="1" x14ac:dyDescent="0.2">
      <c r="C1117" s="85"/>
    </row>
    <row r="1118" spans="3:3" ht="13" hidden="1" x14ac:dyDescent="0.2">
      <c r="C1118" s="85"/>
    </row>
    <row r="1119" spans="3:3" ht="13" hidden="1" x14ac:dyDescent="0.2">
      <c r="C1119" s="85"/>
    </row>
    <row r="1120" spans="3:3" ht="13" hidden="1" x14ac:dyDescent="0.2">
      <c r="C1120" s="85"/>
    </row>
    <row r="1121" spans="3:3" ht="13" hidden="1" x14ac:dyDescent="0.2">
      <c r="C1121" s="85"/>
    </row>
    <row r="1122" spans="3:3" ht="13" hidden="1" x14ac:dyDescent="0.2">
      <c r="C1122" s="85"/>
    </row>
    <row r="1123" spans="3:3" ht="13" hidden="1" x14ac:dyDescent="0.2">
      <c r="C1123" s="85"/>
    </row>
    <row r="1124" spans="3:3" ht="13" hidden="1" x14ac:dyDescent="0.2">
      <c r="C1124" s="85"/>
    </row>
    <row r="1125" spans="3:3" ht="13" hidden="1" x14ac:dyDescent="0.2">
      <c r="C1125" s="85"/>
    </row>
    <row r="1126" spans="3:3" ht="13" hidden="1" x14ac:dyDescent="0.2">
      <c r="C1126" s="85"/>
    </row>
    <row r="1127" spans="3:3" ht="13" hidden="1" x14ac:dyDescent="0.2">
      <c r="C1127" s="85"/>
    </row>
    <row r="1128" spans="3:3" ht="13" hidden="1" x14ac:dyDescent="0.2">
      <c r="C1128" s="85"/>
    </row>
    <row r="1129" spans="3:3" ht="13" hidden="1" x14ac:dyDescent="0.2">
      <c r="C1129" s="85"/>
    </row>
    <row r="1130" spans="3:3" ht="13" hidden="1" x14ac:dyDescent="0.2">
      <c r="C1130" s="85"/>
    </row>
    <row r="1131" spans="3:3" ht="13" hidden="1" x14ac:dyDescent="0.2">
      <c r="C1131" s="85"/>
    </row>
    <row r="1132" spans="3:3" ht="13" hidden="1" x14ac:dyDescent="0.2">
      <c r="C1132" s="85"/>
    </row>
    <row r="1133" spans="3:3" ht="13" hidden="1" x14ac:dyDescent="0.2">
      <c r="C1133" s="85"/>
    </row>
    <row r="1134" spans="3:3" ht="13" hidden="1" x14ac:dyDescent="0.2">
      <c r="C1134" s="85"/>
    </row>
    <row r="1135" spans="3:3" ht="13" hidden="1" x14ac:dyDescent="0.2">
      <c r="C1135" s="85"/>
    </row>
    <row r="1136" spans="3:3" ht="13" hidden="1" x14ac:dyDescent="0.2">
      <c r="C1136" s="85"/>
    </row>
    <row r="1137" spans="3:3" ht="13" hidden="1" x14ac:dyDescent="0.2">
      <c r="C1137" s="85"/>
    </row>
    <row r="1138" spans="3:3" ht="13" hidden="1" x14ac:dyDescent="0.2">
      <c r="C1138" s="85"/>
    </row>
    <row r="1139" spans="3:3" ht="13" hidden="1" x14ac:dyDescent="0.2">
      <c r="C1139" s="85"/>
    </row>
    <row r="1140" spans="3:3" ht="13" hidden="1" x14ac:dyDescent="0.2">
      <c r="C1140" s="85"/>
    </row>
    <row r="1141" spans="3:3" ht="13" hidden="1" x14ac:dyDescent="0.2">
      <c r="C1141" s="85"/>
    </row>
    <row r="1142" spans="3:3" ht="13" hidden="1" x14ac:dyDescent="0.2">
      <c r="C1142" s="85"/>
    </row>
    <row r="1143" spans="3:3" ht="13" hidden="1" x14ac:dyDescent="0.2">
      <c r="C1143" s="85"/>
    </row>
    <row r="1144" spans="3:3" ht="13" hidden="1" x14ac:dyDescent="0.2">
      <c r="C1144" s="85"/>
    </row>
    <row r="1145" spans="3:3" ht="13" hidden="1" x14ac:dyDescent="0.2">
      <c r="C1145" s="85"/>
    </row>
    <row r="1146" spans="3:3" ht="13" hidden="1" x14ac:dyDescent="0.2">
      <c r="C1146" s="85"/>
    </row>
    <row r="1147" spans="3:3" ht="13" hidden="1" x14ac:dyDescent="0.2">
      <c r="C1147" s="85"/>
    </row>
    <row r="1148" spans="3:3" ht="13" hidden="1" x14ac:dyDescent="0.2">
      <c r="C1148" s="85"/>
    </row>
    <row r="1149" spans="3:3" ht="13" hidden="1" x14ac:dyDescent="0.2">
      <c r="C1149" s="85"/>
    </row>
    <row r="1150" spans="3:3" ht="13" hidden="1" x14ac:dyDescent="0.2">
      <c r="C1150" s="85"/>
    </row>
    <row r="1151" spans="3:3" ht="13" hidden="1" x14ac:dyDescent="0.2">
      <c r="C1151" s="85"/>
    </row>
    <row r="1152" spans="3:3" ht="13" hidden="1" x14ac:dyDescent="0.2">
      <c r="C1152" s="85"/>
    </row>
    <row r="1153" spans="3:3" ht="13" hidden="1" x14ac:dyDescent="0.2">
      <c r="C1153" s="85"/>
    </row>
    <row r="1154" spans="3:3" ht="13" hidden="1" x14ac:dyDescent="0.2">
      <c r="C1154" s="85"/>
    </row>
    <row r="1155" spans="3:3" ht="13" hidden="1" x14ac:dyDescent="0.2">
      <c r="C1155" s="85"/>
    </row>
    <row r="1156" spans="3:3" ht="13" hidden="1" x14ac:dyDescent="0.2">
      <c r="C1156" s="85"/>
    </row>
    <row r="1157" spans="3:3" ht="13" hidden="1" x14ac:dyDescent="0.2">
      <c r="C1157" s="85"/>
    </row>
    <row r="1158" spans="3:3" ht="13" hidden="1" x14ac:dyDescent="0.2">
      <c r="C1158" s="85"/>
    </row>
    <row r="1159" spans="3:3" ht="13" hidden="1" x14ac:dyDescent="0.2">
      <c r="C1159" s="85"/>
    </row>
    <row r="1160" spans="3:3" ht="13" hidden="1" x14ac:dyDescent="0.2">
      <c r="C1160" s="85"/>
    </row>
    <row r="1161" spans="3:3" ht="13" hidden="1" x14ac:dyDescent="0.2">
      <c r="C1161" s="85"/>
    </row>
    <row r="1162" spans="3:3" ht="13" hidden="1" x14ac:dyDescent="0.2">
      <c r="C1162" s="85"/>
    </row>
    <row r="1163" spans="3:3" ht="13" hidden="1" x14ac:dyDescent="0.2">
      <c r="C1163" s="85"/>
    </row>
    <row r="1164" spans="3:3" ht="13" hidden="1" x14ac:dyDescent="0.2">
      <c r="C1164" s="85"/>
    </row>
    <row r="1165" spans="3:3" ht="13" hidden="1" x14ac:dyDescent="0.2">
      <c r="C1165" s="85"/>
    </row>
    <row r="1166" spans="3:3" ht="13" hidden="1" x14ac:dyDescent="0.2">
      <c r="C1166" s="85"/>
    </row>
    <row r="1167" spans="3:3" ht="13" hidden="1" x14ac:dyDescent="0.2">
      <c r="C1167" s="85"/>
    </row>
    <row r="1168" spans="3:3" ht="13" hidden="1" x14ac:dyDescent="0.2">
      <c r="C1168" s="85"/>
    </row>
    <row r="1169" spans="3:3" ht="13" hidden="1" x14ac:dyDescent="0.2">
      <c r="C1169" s="85"/>
    </row>
    <row r="1170" spans="3:3" ht="13" hidden="1" x14ac:dyDescent="0.2">
      <c r="C1170" s="85"/>
    </row>
    <row r="1171" spans="3:3" ht="13" hidden="1" x14ac:dyDescent="0.2">
      <c r="C1171" s="85"/>
    </row>
    <row r="1172" spans="3:3" ht="13" hidden="1" x14ac:dyDescent="0.2">
      <c r="C1172" s="85"/>
    </row>
    <row r="1173" spans="3:3" ht="13" hidden="1" x14ac:dyDescent="0.2">
      <c r="C1173" s="85"/>
    </row>
    <row r="1174" spans="3:3" ht="13" hidden="1" x14ac:dyDescent="0.2">
      <c r="C1174" s="85"/>
    </row>
    <row r="1175" spans="3:3" ht="13" hidden="1" x14ac:dyDescent="0.2">
      <c r="C1175" s="85"/>
    </row>
    <row r="1176" spans="3:3" ht="13" hidden="1" x14ac:dyDescent="0.2">
      <c r="C1176" s="85"/>
    </row>
    <row r="1177" spans="3:3" ht="13" hidden="1" x14ac:dyDescent="0.2">
      <c r="C1177" s="85"/>
    </row>
    <row r="1178" spans="3:3" ht="13" hidden="1" x14ac:dyDescent="0.2">
      <c r="C1178" s="85"/>
    </row>
    <row r="1179" spans="3:3" ht="13" hidden="1" x14ac:dyDescent="0.2">
      <c r="C1179" s="85"/>
    </row>
    <row r="1180" spans="3:3" ht="13" hidden="1" x14ac:dyDescent="0.2">
      <c r="C1180" s="85"/>
    </row>
    <row r="1181" spans="3:3" ht="13" hidden="1" x14ac:dyDescent="0.2">
      <c r="C1181" s="85"/>
    </row>
    <row r="1182" spans="3:3" ht="13" hidden="1" x14ac:dyDescent="0.2">
      <c r="C1182" s="85"/>
    </row>
    <row r="1183" spans="3:3" ht="13" hidden="1" x14ac:dyDescent="0.2">
      <c r="C1183" s="85"/>
    </row>
    <row r="1184" spans="3:3" ht="13" hidden="1" x14ac:dyDescent="0.2">
      <c r="C1184" s="85"/>
    </row>
    <row r="1185" spans="3:3" ht="13" hidden="1" x14ac:dyDescent="0.2">
      <c r="C1185" s="85"/>
    </row>
    <row r="1186" spans="3:3" ht="13" hidden="1" x14ac:dyDescent="0.2">
      <c r="C1186" s="85"/>
    </row>
    <row r="1187" spans="3:3" ht="13" hidden="1" x14ac:dyDescent="0.2">
      <c r="C1187" s="85"/>
    </row>
    <row r="1188" spans="3:3" ht="13" hidden="1" x14ac:dyDescent="0.2">
      <c r="C1188" s="85"/>
    </row>
    <row r="1189" spans="3:3" ht="13" hidden="1" x14ac:dyDescent="0.2">
      <c r="C1189" s="85"/>
    </row>
    <row r="1190" spans="3:3" ht="13" hidden="1" x14ac:dyDescent="0.2">
      <c r="C1190" s="85"/>
    </row>
    <row r="1191" spans="3:3" ht="13" hidden="1" x14ac:dyDescent="0.2">
      <c r="C1191" s="85"/>
    </row>
    <row r="1192" spans="3:3" ht="13" hidden="1" x14ac:dyDescent="0.2">
      <c r="C1192" s="85"/>
    </row>
    <row r="1193" spans="3:3" ht="13" hidden="1" x14ac:dyDescent="0.2">
      <c r="C1193" s="85"/>
    </row>
    <row r="1194" spans="3:3" ht="13" hidden="1" x14ac:dyDescent="0.2">
      <c r="C1194" s="85"/>
    </row>
    <row r="1195" spans="3:3" ht="13" hidden="1" x14ac:dyDescent="0.2">
      <c r="C1195" s="85"/>
    </row>
    <row r="1196" spans="3:3" ht="13" hidden="1" x14ac:dyDescent="0.2">
      <c r="C1196" s="85"/>
    </row>
    <row r="1197" spans="3:3" ht="13" hidden="1" x14ac:dyDescent="0.2">
      <c r="C1197" s="85"/>
    </row>
    <row r="1198" spans="3:3" ht="13" hidden="1" x14ac:dyDescent="0.2">
      <c r="C1198" s="85"/>
    </row>
    <row r="1199" spans="3:3" ht="13" hidden="1" x14ac:dyDescent="0.2">
      <c r="C1199" s="85"/>
    </row>
    <row r="1200" spans="3:3" ht="13" hidden="1" x14ac:dyDescent="0.2">
      <c r="C1200" s="85"/>
    </row>
    <row r="1201" spans="3:3" ht="13" hidden="1" x14ac:dyDescent="0.2">
      <c r="C1201" s="85"/>
    </row>
    <row r="1202" spans="3:3" ht="13" hidden="1" x14ac:dyDescent="0.2">
      <c r="C1202" s="85"/>
    </row>
    <row r="1203" spans="3:3" ht="13" hidden="1" x14ac:dyDescent="0.2">
      <c r="C1203" s="85"/>
    </row>
    <row r="1204" spans="3:3" ht="13" hidden="1" x14ac:dyDescent="0.2">
      <c r="C1204" s="85"/>
    </row>
    <row r="1205" spans="3:3" ht="13" hidden="1" x14ac:dyDescent="0.2">
      <c r="C1205" s="85"/>
    </row>
    <row r="1206" spans="3:3" ht="13" hidden="1" x14ac:dyDescent="0.2">
      <c r="C1206" s="85"/>
    </row>
    <row r="1207" spans="3:3" ht="13" hidden="1" x14ac:dyDescent="0.2">
      <c r="C1207" s="85"/>
    </row>
    <row r="1208" spans="3:3" ht="13" hidden="1" x14ac:dyDescent="0.2">
      <c r="C1208" s="85"/>
    </row>
    <row r="1209" spans="3:3" ht="13" hidden="1" x14ac:dyDescent="0.2">
      <c r="C1209" s="85"/>
    </row>
    <row r="1210" spans="3:3" ht="13" hidden="1" x14ac:dyDescent="0.2">
      <c r="C1210" s="85"/>
    </row>
    <row r="1211" spans="3:3" ht="13" hidden="1" x14ac:dyDescent="0.2">
      <c r="C1211" s="85"/>
    </row>
    <row r="1212" spans="3:3" ht="13" hidden="1" x14ac:dyDescent="0.2">
      <c r="C1212" s="85"/>
    </row>
    <row r="1213" spans="3:3" ht="13" hidden="1" x14ac:dyDescent="0.2">
      <c r="C1213" s="85"/>
    </row>
    <row r="1214" spans="3:3" ht="13" hidden="1" x14ac:dyDescent="0.2">
      <c r="C1214" s="85"/>
    </row>
    <row r="1215" spans="3:3" ht="13" hidden="1" x14ac:dyDescent="0.2">
      <c r="C1215" s="85"/>
    </row>
    <row r="1216" spans="3:3" ht="13" hidden="1" x14ac:dyDescent="0.2">
      <c r="C1216" s="85"/>
    </row>
    <row r="1217" spans="3:3" ht="13" hidden="1" x14ac:dyDescent="0.2">
      <c r="C1217" s="85"/>
    </row>
    <row r="1218" spans="3:3" ht="13" hidden="1" x14ac:dyDescent="0.2">
      <c r="C1218" s="85"/>
    </row>
    <row r="1219" spans="3:3" ht="13" hidden="1" x14ac:dyDescent="0.2">
      <c r="C1219" s="85"/>
    </row>
    <row r="1220" spans="3:3" ht="13" hidden="1" x14ac:dyDescent="0.2">
      <c r="C1220" s="85"/>
    </row>
    <row r="1221" spans="3:3" ht="13" hidden="1" x14ac:dyDescent="0.2">
      <c r="C1221" s="85"/>
    </row>
    <row r="1222" spans="3:3" ht="13" hidden="1" x14ac:dyDescent="0.2">
      <c r="C1222" s="85"/>
    </row>
    <row r="1223" spans="3:3" ht="13" hidden="1" x14ac:dyDescent="0.2">
      <c r="C1223" s="85"/>
    </row>
    <row r="1224" spans="3:3" ht="13" hidden="1" x14ac:dyDescent="0.2">
      <c r="C1224" s="85"/>
    </row>
    <row r="1225" spans="3:3" ht="13" hidden="1" x14ac:dyDescent="0.2">
      <c r="C1225" s="85"/>
    </row>
    <row r="1226" spans="3:3" ht="13" hidden="1" x14ac:dyDescent="0.2">
      <c r="C1226" s="85"/>
    </row>
    <row r="1227" spans="3:3" ht="13" hidden="1" x14ac:dyDescent="0.2">
      <c r="C1227" s="85"/>
    </row>
    <row r="1228" spans="3:3" ht="13" hidden="1" x14ac:dyDescent="0.2">
      <c r="C1228" s="85"/>
    </row>
    <row r="1229" spans="3:3" ht="13" hidden="1" x14ac:dyDescent="0.2">
      <c r="C1229" s="85"/>
    </row>
    <row r="1230" spans="3:3" ht="13" hidden="1" x14ac:dyDescent="0.2">
      <c r="C1230" s="85"/>
    </row>
    <row r="1231" spans="3:3" ht="13" hidden="1" x14ac:dyDescent="0.2">
      <c r="C1231" s="85"/>
    </row>
    <row r="1232" spans="3:3" ht="13" hidden="1" x14ac:dyDescent="0.2">
      <c r="C1232" s="85"/>
    </row>
    <row r="1233" spans="3:3" ht="13" hidden="1" x14ac:dyDescent="0.2">
      <c r="C1233" s="85"/>
    </row>
    <row r="1234" spans="3:3" ht="13" hidden="1" x14ac:dyDescent="0.2">
      <c r="C1234" s="85"/>
    </row>
    <row r="1235" spans="3:3" ht="13" hidden="1" x14ac:dyDescent="0.2">
      <c r="C1235" s="85"/>
    </row>
    <row r="1236" spans="3:3" ht="13" hidden="1" x14ac:dyDescent="0.2">
      <c r="C1236" s="85"/>
    </row>
    <row r="1237" spans="3:3" ht="13" hidden="1" x14ac:dyDescent="0.2">
      <c r="C1237" s="85"/>
    </row>
    <row r="1238" spans="3:3" ht="13" hidden="1" x14ac:dyDescent="0.2">
      <c r="C1238" s="85"/>
    </row>
    <row r="1239" spans="3:3" ht="13" hidden="1" x14ac:dyDescent="0.2">
      <c r="C1239" s="85"/>
    </row>
    <row r="1240" spans="3:3" ht="13" hidden="1" x14ac:dyDescent="0.2">
      <c r="C1240" s="85"/>
    </row>
    <row r="1241" spans="3:3" ht="13" hidden="1" x14ac:dyDescent="0.2">
      <c r="C1241" s="85"/>
    </row>
    <row r="1242" spans="3:3" ht="13" hidden="1" x14ac:dyDescent="0.2">
      <c r="C1242" s="85"/>
    </row>
    <row r="1243" spans="3:3" ht="13" hidden="1" x14ac:dyDescent="0.2">
      <c r="C1243" s="85"/>
    </row>
    <row r="1244" spans="3:3" ht="13" hidden="1" x14ac:dyDescent="0.2">
      <c r="C1244" s="85"/>
    </row>
    <row r="1245" spans="3:3" ht="13" hidden="1" x14ac:dyDescent="0.2">
      <c r="C1245" s="85"/>
    </row>
    <row r="1246" spans="3:3" ht="13" hidden="1" x14ac:dyDescent="0.2">
      <c r="C1246" s="85"/>
    </row>
    <row r="1247" spans="3:3" ht="13" hidden="1" x14ac:dyDescent="0.2">
      <c r="C1247" s="85"/>
    </row>
    <row r="1248" spans="3:3" ht="13" hidden="1" x14ac:dyDescent="0.2">
      <c r="C1248" s="85"/>
    </row>
    <row r="1249" spans="3:3" ht="13" hidden="1" x14ac:dyDescent="0.2">
      <c r="C1249" s="85"/>
    </row>
    <row r="1250" spans="3:3" ht="13" hidden="1" x14ac:dyDescent="0.2">
      <c r="C1250" s="85"/>
    </row>
    <row r="1251" spans="3:3" ht="13" hidden="1" x14ac:dyDescent="0.2">
      <c r="C1251" s="85"/>
    </row>
    <row r="1252" spans="3:3" ht="13" hidden="1" x14ac:dyDescent="0.2">
      <c r="C1252" s="85"/>
    </row>
    <row r="1253" spans="3:3" ht="13" hidden="1" x14ac:dyDescent="0.2">
      <c r="C1253" s="85"/>
    </row>
    <row r="1254" spans="3:3" ht="13" hidden="1" x14ac:dyDescent="0.2">
      <c r="C1254" s="85"/>
    </row>
    <row r="1255" spans="3:3" ht="13" hidden="1" x14ac:dyDescent="0.2">
      <c r="C1255" s="85"/>
    </row>
    <row r="1256" spans="3:3" ht="13" hidden="1" x14ac:dyDescent="0.2">
      <c r="C1256" s="85"/>
    </row>
    <row r="1257" spans="3:3" ht="13" hidden="1" x14ac:dyDescent="0.2">
      <c r="C1257" s="85"/>
    </row>
    <row r="1258" spans="3:3" ht="13" hidden="1" x14ac:dyDescent="0.2">
      <c r="C1258" s="85"/>
    </row>
    <row r="1259" spans="3:3" ht="13" hidden="1" x14ac:dyDescent="0.2">
      <c r="C1259" s="85"/>
    </row>
    <row r="1260" spans="3:3" ht="13" hidden="1" x14ac:dyDescent="0.2">
      <c r="C1260" s="85"/>
    </row>
    <row r="1261" spans="3:3" ht="13" hidden="1" x14ac:dyDescent="0.2">
      <c r="C1261" s="85"/>
    </row>
    <row r="1262" spans="3:3" ht="13" hidden="1" x14ac:dyDescent="0.2">
      <c r="C1262" s="85"/>
    </row>
    <row r="1263" spans="3:3" ht="13" hidden="1" x14ac:dyDescent="0.2">
      <c r="C1263" s="85"/>
    </row>
    <row r="1264" spans="3:3" ht="13" hidden="1" x14ac:dyDescent="0.2">
      <c r="C1264" s="85"/>
    </row>
    <row r="1265" spans="3:3" ht="13" hidden="1" x14ac:dyDescent="0.2">
      <c r="C1265" s="85"/>
    </row>
    <row r="1266" spans="3:3" ht="13" hidden="1" x14ac:dyDescent="0.2">
      <c r="C1266" s="85"/>
    </row>
    <row r="1267" spans="3:3" ht="13" hidden="1" x14ac:dyDescent="0.2">
      <c r="C1267" s="85"/>
    </row>
    <row r="1268" spans="3:3" ht="13" hidden="1" x14ac:dyDescent="0.2">
      <c r="C1268" s="85"/>
    </row>
    <row r="1269" spans="3:3" ht="13" hidden="1" x14ac:dyDescent="0.2">
      <c r="C1269" s="85"/>
    </row>
    <row r="1270" spans="3:3" ht="13" hidden="1" x14ac:dyDescent="0.2">
      <c r="C1270" s="85"/>
    </row>
    <row r="1271" spans="3:3" ht="13" hidden="1" x14ac:dyDescent="0.2">
      <c r="C1271" s="85"/>
    </row>
    <row r="1272" spans="3:3" ht="13" hidden="1" x14ac:dyDescent="0.2">
      <c r="C1272" s="85"/>
    </row>
    <row r="1273" spans="3:3" ht="13" hidden="1" x14ac:dyDescent="0.2">
      <c r="C1273" s="85"/>
    </row>
    <row r="1274" spans="3:3" ht="13" hidden="1" x14ac:dyDescent="0.2">
      <c r="C1274" s="85"/>
    </row>
    <row r="1275" spans="3:3" ht="13" hidden="1" x14ac:dyDescent="0.2">
      <c r="C1275" s="85"/>
    </row>
    <row r="1276" spans="3:3" ht="13" hidden="1" x14ac:dyDescent="0.2">
      <c r="C1276" s="85"/>
    </row>
    <row r="1277" spans="3:3" ht="13" hidden="1" x14ac:dyDescent="0.2">
      <c r="C1277" s="85"/>
    </row>
    <row r="1278" spans="3:3" ht="13" hidden="1" x14ac:dyDescent="0.2">
      <c r="C1278" s="85"/>
    </row>
    <row r="1279" spans="3:3" ht="13" hidden="1" x14ac:dyDescent="0.2">
      <c r="C1279" s="85"/>
    </row>
    <row r="1280" spans="3:3" ht="13" hidden="1" x14ac:dyDescent="0.2">
      <c r="C1280" s="85"/>
    </row>
    <row r="1281" spans="3:3" ht="13" hidden="1" x14ac:dyDescent="0.2">
      <c r="C1281" s="85"/>
    </row>
    <row r="1282" spans="3:3" ht="13" hidden="1" x14ac:dyDescent="0.2">
      <c r="C1282" s="85"/>
    </row>
    <row r="1283" spans="3:3" ht="13" hidden="1" x14ac:dyDescent="0.2">
      <c r="C1283" s="85"/>
    </row>
    <row r="1284" spans="3:3" ht="13" hidden="1" x14ac:dyDescent="0.2">
      <c r="C1284" s="85"/>
    </row>
    <row r="1285" spans="3:3" ht="13" hidden="1" x14ac:dyDescent="0.2">
      <c r="C1285" s="85"/>
    </row>
    <row r="1286" spans="3:3" ht="13" hidden="1" x14ac:dyDescent="0.2">
      <c r="C1286" s="85"/>
    </row>
    <row r="1287" spans="3:3" ht="13" hidden="1" x14ac:dyDescent="0.2">
      <c r="C1287" s="85"/>
    </row>
    <row r="1288" spans="3:3" ht="13" hidden="1" x14ac:dyDescent="0.2">
      <c r="C1288" s="85"/>
    </row>
    <row r="1289" spans="3:3" ht="13" hidden="1" x14ac:dyDescent="0.2">
      <c r="C1289" s="85"/>
    </row>
    <row r="1290" spans="3:3" ht="13" hidden="1" x14ac:dyDescent="0.2">
      <c r="C1290" s="85"/>
    </row>
    <row r="1291" spans="3:3" ht="13" hidden="1" x14ac:dyDescent="0.2">
      <c r="C1291" s="85"/>
    </row>
    <row r="1292" spans="3:3" ht="13" hidden="1" x14ac:dyDescent="0.2">
      <c r="C1292" s="85"/>
    </row>
    <row r="1293" spans="3:3" ht="13" hidden="1" x14ac:dyDescent="0.2">
      <c r="C1293" s="85"/>
    </row>
    <row r="1294" spans="3:3" ht="13" hidden="1" x14ac:dyDescent="0.2">
      <c r="C1294" s="85"/>
    </row>
    <row r="1295" spans="3:3" ht="13" hidden="1" x14ac:dyDescent="0.2">
      <c r="C1295" s="85"/>
    </row>
    <row r="1296" spans="3:3" ht="13" hidden="1" x14ac:dyDescent="0.2">
      <c r="C1296" s="85"/>
    </row>
    <row r="1297" spans="3:3" ht="13" hidden="1" x14ac:dyDescent="0.2">
      <c r="C1297" s="85"/>
    </row>
    <row r="1298" spans="3:3" ht="13" hidden="1" x14ac:dyDescent="0.2">
      <c r="C1298" s="85"/>
    </row>
    <row r="1299" spans="3:3" ht="13" hidden="1" x14ac:dyDescent="0.2">
      <c r="C1299" s="85"/>
    </row>
    <row r="1300" spans="3:3" ht="13" hidden="1" x14ac:dyDescent="0.2">
      <c r="C1300" s="85"/>
    </row>
    <row r="1301" spans="3:3" ht="13" hidden="1" x14ac:dyDescent="0.2">
      <c r="C1301" s="85"/>
    </row>
    <row r="1302" spans="3:3" ht="13" hidden="1" x14ac:dyDescent="0.2">
      <c r="C1302" s="85"/>
    </row>
    <row r="1303" spans="3:3" ht="13" hidden="1" x14ac:dyDescent="0.2">
      <c r="C1303" s="85"/>
    </row>
    <row r="1304" spans="3:3" ht="13" hidden="1" x14ac:dyDescent="0.2">
      <c r="C1304" s="85"/>
    </row>
    <row r="1305" spans="3:3" ht="13" hidden="1" x14ac:dyDescent="0.2">
      <c r="C1305" s="85"/>
    </row>
    <row r="1306" spans="3:3" ht="13" hidden="1" x14ac:dyDescent="0.2">
      <c r="C1306" s="85"/>
    </row>
    <row r="1307" spans="3:3" ht="13" hidden="1" x14ac:dyDescent="0.2">
      <c r="C1307" s="85"/>
    </row>
    <row r="1308" spans="3:3" ht="13" hidden="1" x14ac:dyDescent="0.2">
      <c r="C1308" s="85"/>
    </row>
    <row r="1309" spans="3:3" ht="13" hidden="1" x14ac:dyDescent="0.2">
      <c r="C1309" s="85"/>
    </row>
    <row r="1310" spans="3:3" ht="13" hidden="1" x14ac:dyDescent="0.2">
      <c r="C1310" s="85"/>
    </row>
    <row r="1311" spans="3:3" ht="13" hidden="1" x14ac:dyDescent="0.2">
      <c r="C1311" s="85"/>
    </row>
    <row r="1312" spans="3:3" ht="13" hidden="1" x14ac:dyDescent="0.2">
      <c r="C1312" s="85"/>
    </row>
    <row r="1313" spans="3:3" ht="13" hidden="1" x14ac:dyDescent="0.2">
      <c r="C1313" s="85"/>
    </row>
    <row r="1314" spans="3:3" ht="13" hidden="1" x14ac:dyDescent="0.2">
      <c r="C1314" s="85"/>
    </row>
    <row r="1315" spans="3:3" ht="13" hidden="1" x14ac:dyDescent="0.2">
      <c r="C1315" s="85"/>
    </row>
    <row r="1316" spans="3:3" ht="13" hidden="1" x14ac:dyDescent="0.2">
      <c r="C1316" s="85"/>
    </row>
    <row r="1317" spans="3:3" ht="13" hidden="1" x14ac:dyDescent="0.2">
      <c r="C1317" s="85"/>
    </row>
    <row r="1318" spans="3:3" ht="13" hidden="1" x14ac:dyDescent="0.2">
      <c r="C1318" s="85"/>
    </row>
    <row r="1319" spans="3:3" ht="13" hidden="1" x14ac:dyDescent="0.2">
      <c r="C1319" s="85"/>
    </row>
    <row r="1320" spans="3:3" ht="13" hidden="1" x14ac:dyDescent="0.2">
      <c r="C1320" s="85"/>
    </row>
    <row r="1321" spans="3:3" ht="13" hidden="1" x14ac:dyDescent="0.2">
      <c r="C1321" s="85"/>
    </row>
    <row r="1322" spans="3:3" ht="13" hidden="1" x14ac:dyDescent="0.2">
      <c r="C1322" s="85"/>
    </row>
    <row r="1323" spans="3:3" ht="13" hidden="1" x14ac:dyDescent="0.2">
      <c r="C1323" s="85"/>
    </row>
    <row r="1324" spans="3:3" ht="13" hidden="1" x14ac:dyDescent="0.2">
      <c r="C1324" s="85"/>
    </row>
    <row r="1325" spans="3:3" ht="13" hidden="1" x14ac:dyDescent="0.2">
      <c r="C1325" s="85"/>
    </row>
    <row r="1326" spans="3:3" ht="13" hidden="1" x14ac:dyDescent="0.2">
      <c r="C1326" s="85"/>
    </row>
    <row r="1327" spans="3:3" ht="13" hidden="1" x14ac:dyDescent="0.2">
      <c r="C1327" s="85"/>
    </row>
    <row r="1328" spans="3:3" ht="13" hidden="1" x14ac:dyDescent="0.2">
      <c r="C1328" s="85"/>
    </row>
    <row r="1329" spans="3:3" ht="13" hidden="1" x14ac:dyDescent="0.2">
      <c r="C1329" s="85"/>
    </row>
    <row r="1330" spans="3:3" ht="13" hidden="1" x14ac:dyDescent="0.2">
      <c r="C1330" s="85"/>
    </row>
    <row r="1331" spans="3:3" ht="13" hidden="1" x14ac:dyDescent="0.2">
      <c r="C1331" s="85"/>
    </row>
    <row r="1332" spans="3:3" ht="13" hidden="1" x14ac:dyDescent="0.2">
      <c r="C1332" s="85"/>
    </row>
    <row r="1333" spans="3:3" ht="13" hidden="1" x14ac:dyDescent="0.2">
      <c r="C1333" s="85"/>
    </row>
    <row r="1334" spans="3:3" ht="13" hidden="1" x14ac:dyDescent="0.2">
      <c r="C1334" s="85"/>
    </row>
    <row r="1335" spans="3:3" ht="13" hidden="1" x14ac:dyDescent="0.2">
      <c r="C1335" s="85"/>
    </row>
    <row r="1336" spans="3:3" ht="13" hidden="1" x14ac:dyDescent="0.2">
      <c r="C1336" s="85"/>
    </row>
    <row r="1337" spans="3:3" ht="13" hidden="1" x14ac:dyDescent="0.2">
      <c r="C1337" s="85"/>
    </row>
    <row r="1338" spans="3:3" ht="13" hidden="1" x14ac:dyDescent="0.2">
      <c r="C1338" s="85"/>
    </row>
    <row r="1339" spans="3:3" ht="13" hidden="1" x14ac:dyDescent="0.2">
      <c r="C1339" s="85"/>
    </row>
    <row r="1340" spans="3:3" ht="13" hidden="1" x14ac:dyDescent="0.2">
      <c r="C1340" s="85"/>
    </row>
    <row r="1341" spans="3:3" ht="13" hidden="1" x14ac:dyDescent="0.2">
      <c r="C1341" s="85"/>
    </row>
    <row r="1342" spans="3:3" ht="13" hidden="1" x14ac:dyDescent="0.2">
      <c r="C1342" s="85"/>
    </row>
    <row r="1343" spans="3:3" ht="13" hidden="1" x14ac:dyDescent="0.2">
      <c r="C1343" s="85"/>
    </row>
    <row r="1344" spans="3:3" ht="13" hidden="1" x14ac:dyDescent="0.2">
      <c r="C1344" s="85"/>
    </row>
    <row r="1345" spans="3:3" ht="13" hidden="1" x14ac:dyDescent="0.2">
      <c r="C1345" s="85"/>
    </row>
    <row r="1346" spans="3:3" ht="13" hidden="1" x14ac:dyDescent="0.2">
      <c r="C1346" s="85"/>
    </row>
    <row r="1347" spans="3:3" ht="13" hidden="1" x14ac:dyDescent="0.2">
      <c r="C1347" s="85"/>
    </row>
    <row r="1348" spans="3:3" ht="13" hidden="1" x14ac:dyDescent="0.2">
      <c r="C1348" s="85"/>
    </row>
    <row r="1349" spans="3:3" ht="13" hidden="1" x14ac:dyDescent="0.2">
      <c r="C1349" s="85"/>
    </row>
    <row r="1350" spans="3:3" ht="13" hidden="1" x14ac:dyDescent="0.2">
      <c r="C1350" s="85"/>
    </row>
    <row r="1351" spans="3:3" ht="13" hidden="1" x14ac:dyDescent="0.2">
      <c r="C1351" s="85"/>
    </row>
    <row r="1352" spans="3:3" ht="13" hidden="1" x14ac:dyDescent="0.2">
      <c r="C1352" s="85"/>
    </row>
    <row r="1353" spans="3:3" ht="13" hidden="1" x14ac:dyDescent="0.2">
      <c r="C1353" s="85"/>
    </row>
    <row r="1354" spans="3:3" ht="13" hidden="1" x14ac:dyDescent="0.2">
      <c r="C1354" s="85"/>
    </row>
    <row r="1355" spans="3:3" ht="13" hidden="1" x14ac:dyDescent="0.2">
      <c r="C1355" s="85"/>
    </row>
    <row r="1356" spans="3:3" ht="13" hidden="1" x14ac:dyDescent="0.2">
      <c r="C1356" s="85"/>
    </row>
    <row r="1357" spans="3:3" ht="13" hidden="1" x14ac:dyDescent="0.2">
      <c r="C1357" s="85"/>
    </row>
    <row r="1358" spans="3:3" ht="13" hidden="1" x14ac:dyDescent="0.2">
      <c r="C1358" s="85"/>
    </row>
    <row r="1359" spans="3:3" ht="13" hidden="1" x14ac:dyDescent="0.2">
      <c r="C1359" s="85"/>
    </row>
    <row r="1360" spans="3:3" ht="13" hidden="1" x14ac:dyDescent="0.2">
      <c r="C1360" s="85"/>
    </row>
    <row r="1361" spans="3:3" ht="13" hidden="1" x14ac:dyDescent="0.2">
      <c r="C1361" s="85"/>
    </row>
    <row r="1362" spans="3:3" ht="13" hidden="1" x14ac:dyDescent="0.2">
      <c r="C1362" s="85"/>
    </row>
    <row r="1363" spans="3:3" ht="13" hidden="1" x14ac:dyDescent="0.2">
      <c r="C1363" s="85"/>
    </row>
    <row r="1364" spans="3:3" ht="13" hidden="1" x14ac:dyDescent="0.2">
      <c r="C1364" s="85"/>
    </row>
    <row r="1365" spans="3:3" ht="13" hidden="1" x14ac:dyDescent="0.2">
      <c r="C1365" s="85"/>
    </row>
    <row r="1366" spans="3:3" ht="13" hidden="1" x14ac:dyDescent="0.2">
      <c r="C1366" s="85"/>
    </row>
    <row r="1367" spans="3:3" ht="13" hidden="1" x14ac:dyDescent="0.2">
      <c r="C1367" s="85"/>
    </row>
    <row r="1368" spans="3:3" ht="13" hidden="1" x14ac:dyDescent="0.2">
      <c r="C1368" s="85"/>
    </row>
    <row r="1369" spans="3:3" ht="13" hidden="1" x14ac:dyDescent="0.2">
      <c r="C1369" s="85"/>
    </row>
    <row r="1370" spans="3:3" ht="13" hidden="1" x14ac:dyDescent="0.2">
      <c r="C1370" s="85"/>
    </row>
    <row r="1371" spans="3:3" ht="13" hidden="1" x14ac:dyDescent="0.2">
      <c r="C1371" s="85"/>
    </row>
    <row r="1372" spans="3:3" ht="13" hidden="1" x14ac:dyDescent="0.2">
      <c r="C1372" s="85"/>
    </row>
    <row r="1373" spans="3:3" ht="13" hidden="1" x14ac:dyDescent="0.2">
      <c r="C1373" s="85"/>
    </row>
    <row r="1374" spans="3:3" ht="13" hidden="1" x14ac:dyDescent="0.2">
      <c r="C1374" s="85"/>
    </row>
    <row r="1375" spans="3:3" ht="13" hidden="1" x14ac:dyDescent="0.2">
      <c r="C1375" s="85"/>
    </row>
    <row r="1376" spans="3:3" ht="13" hidden="1" x14ac:dyDescent="0.2">
      <c r="C1376" s="85"/>
    </row>
    <row r="1377" spans="3:3" ht="13" hidden="1" x14ac:dyDescent="0.2">
      <c r="C1377" s="85"/>
    </row>
    <row r="1378" spans="3:3" ht="13" hidden="1" x14ac:dyDescent="0.2">
      <c r="C1378" s="85"/>
    </row>
    <row r="1379" spans="3:3" ht="13" hidden="1" x14ac:dyDescent="0.2">
      <c r="C1379" s="85"/>
    </row>
    <row r="1380" spans="3:3" ht="13" hidden="1" x14ac:dyDescent="0.2">
      <c r="C1380" s="85"/>
    </row>
    <row r="1381" spans="3:3" ht="13" hidden="1" x14ac:dyDescent="0.2">
      <c r="C1381" s="85"/>
    </row>
    <row r="1382" spans="3:3" ht="13" hidden="1" x14ac:dyDescent="0.2">
      <c r="C1382" s="85"/>
    </row>
    <row r="1383" spans="3:3" ht="13" hidden="1" x14ac:dyDescent="0.2">
      <c r="C1383" s="85"/>
    </row>
    <row r="1384" spans="3:3" ht="13" hidden="1" x14ac:dyDescent="0.2">
      <c r="C1384" s="85"/>
    </row>
    <row r="1385" spans="3:3" ht="13" hidden="1" x14ac:dyDescent="0.2">
      <c r="C1385" s="85"/>
    </row>
    <row r="1386" spans="3:3" ht="13" hidden="1" x14ac:dyDescent="0.2">
      <c r="C1386" s="85"/>
    </row>
    <row r="1387" spans="3:3" ht="13" hidden="1" x14ac:dyDescent="0.2">
      <c r="C1387" s="85"/>
    </row>
    <row r="1388" spans="3:3" ht="13" hidden="1" x14ac:dyDescent="0.2">
      <c r="C1388" s="85"/>
    </row>
    <row r="1389" spans="3:3" ht="13" hidden="1" x14ac:dyDescent="0.2">
      <c r="C1389" s="85"/>
    </row>
    <row r="1390" spans="3:3" ht="13" hidden="1" x14ac:dyDescent="0.2">
      <c r="C1390" s="85"/>
    </row>
    <row r="1391" spans="3:3" ht="13" hidden="1" x14ac:dyDescent="0.2">
      <c r="C1391" s="85"/>
    </row>
    <row r="1392" spans="3:3" ht="13" hidden="1" x14ac:dyDescent="0.2">
      <c r="C1392" s="85"/>
    </row>
    <row r="1393" spans="3:3" ht="13" hidden="1" x14ac:dyDescent="0.2">
      <c r="C1393" s="85"/>
    </row>
    <row r="1394" spans="3:3" ht="13" hidden="1" x14ac:dyDescent="0.2">
      <c r="C1394" s="85"/>
    </row>
    <row r="1395" spans="3:3" ht="13" hidden="1" x14ac:dyDescent="0.2">
      <c r="C1395" s="85"/>
    </row>
    <row r="1396" spans="3:3" ht="13" hidden="1" x14ac:dyDescent="0.2">
      <c r="C1396" s="85"/>
    </row>
    <row r="1397" spans="3:3" ht="13" hidden="1" x14ac:dyDescent="0.2">
      <c r="C1397" s="85"/>
    </row>
    <row r="1398" spans="3:3" ht="13" hidden="1" x14ac:dyDescent="0.2">
      <c r="C1398" s="85"/>
    </row>
    <row r="1399" spans="3:3" ht="13" hidden="1" x14ac:dyDescent="0.2">
      <c r="C1399" s="85"/>
    </row>
    <row r="1400" spans="3:3" ht="13" hidden="1" x14ac:dyDescent="0.2">
      <c r="C1400" s="85"/>
    </row>
    <row r="1401" spans="3:3" ht="13" hidden="1" x14ac:dyDescent="0.2">
      <c r="C1401" s="85"/>
    </row>
    <row r="1402" spans="3:3" ht="13" hidden="1" x14ac:dyDescent="0.2">
      <c r="C1402" s="85"/>
    </row>
    <row r="1403" spans="3:3" ht="13" hidden="1" x14ac:dyDescent="0.2">
      <c r="C1403" s="85"/>
    </row>
    <row r="1404" spans="3:3" ht="13" hidden="1" x14ac:dyDescent="0.2">
      <c r="C1404" s="85"/>
    </row>
    <row r="1405" spans="3:3" ht="13" hidden="1" x14ac:dyDescent="0.2">
      <c r="C1405" s="85"/>
    </row>
    <row r="1406" spans="3:3" ht="13" hidden="1" x14ac:dyDescent="0.2">
      <c r="C1406" s="85"/>
    </row>
    <row r="1407" spans="3:3" ht="13" hidden="1" x14ac:dyDescent="0.2">
      <c r="C1407" s="85"/>
    </row>
    <row r="1408" spans="3:3" ht="13" hidden="1" x14ac:dyDescent="0.2">
      <c r="C1408" s="85"/>
    </row>
    <row r="1409" spans="3:3" ht="13" hidden="1" x14ac:dyDescent="0.2">
      <c r="C1409" s="85"/>
    </row>
    <row r="1410" spans="3:3" ht="13" hidden="1" x14ac:dyDescent="0.2">
      <c r="C1410" s="85"/>
    </row>
    <row r="1411" spans="3:3" ht="13" hidden="1" x14ac:dyDescent="0.2">
      <c r="C1411" s="85"/>
    </row>
    <row r="1412" spans="3:3" ht="13" hidden="1" x14ac:dyDescent="0.2">
      <c r="C1412" s="85"/>
    </row>
    <row r="1413" spans="3:3" ht="13" hidden="1" x14ac:dyDescent="0.2">
      <c r="C1413" s="85"/>
    </row>
    <row r="1414" spans="3:3" ht="13" hidden="1" x14ac:dyDescent="0.2">
      <c r="C1414" s="85"/>
    </row>
    <row r="1415" spans="3:3" ht="13" hidden="1" x14ac:dyDescent="0.2">
      <c r="C1415" s="85"/>
    </row>
    <row r="1416" spans="3:3" ht="13" hidden="1" x14ac:dyDescent="0.2">
      <c r="C1416" s="85"/>
    </row>
    <row r="1417" spans="3:3" ht="13" hidden="1" x14ac:dyDescent="0.2">
      <c r="C1417" s="85"/>
    </row>
    <row r="1418" spans="3:3" ht="13" hidden="1" x14ac:dyDescent="0.2">
      <c r="C1418" s="85"/>
    </row>
    <row r="1419" spans="3:3" ht="13" hidden="1" x14ac:dyDescent="0.2">
      <c r="C1419" s="85"/>
    </row>
    <row r="1420" spans="3:3" ht="13" hidden="1" x14ac:dyDescent="0.2">
      <c r="C1420" s="85"/>
    </row>
    <row r="1421" spans="3:3" ht="13" hidden="1" x14ac:dyDescent="0.2">
      <c r="C1421" s="85"/>
    </row>
    <row r="1422" spans="3:3" ht="13" hidden="1" x14ac:dyDescent="0.2">
      <c r="C1422" s="85"/>
    </row>
    <row r="1423" spans="3:3" ht="13" hidden="1" x14ac:dyDescent="0.2">
      <c r="C1423" s="85"/>
    </row>
    <row r="1424" spans="3:3" ht="13" hidden="1" x14ac:dyDescent="0.2">
      <c r="C1424" s="85"/>
    </row>
    <row r="1425" spans="3:3" ht="13" hidden="1" x14ac:dyDescent="0.2">
      <c r="C1425" s="85"/>
    </row>
    <row r="1426" spans="3:3" ht="13" hidden="1" x14ac:dyDescent="0.2">
      <c r="C1426" s="85"/>
    </row>
    <row r="1427" spans="3:3" ht="13" hidden="1" x14ac:dyDescent="0.2">
      <c r="C1427" s="85"/>
    </row>
    <row r="1428" spans="3:3" ht="13" hidden="1" x14ac:dyDescent="0.2">
      <c r="C1428" s="85"/>
    </row>
    <row r="1429" spans="3:3" ht="13" hidden="1" x14ac:dyDescent="0.2">
      <c r="C1429" s="85"/>
    </row>
    <row r="1430" spans="3:3" ht="13" hidden="1" x14ac:dyDescent="0.2">
      <c r="C1430" s="85"/>
    </row>
    <row r="1431" spans="3:3" ht="13" hidden="1" x14ac:dyDescent="0.2">
      <c r="C1431" s="85"/>
    </row>
    <row r="1432" spans="3:3" ht="13" hidden="1" x14ac:dyDescent="0.2">
      <c r="C1432" s="85"/>
    </row>
    <row r="1433" spans="3:3" ht="13" hidden="1" x14ac:dyDescent="0.2">
      <c r="C1433" s="85"/>
    </row>
    <row r="1434" spans="3:3" ht="13" hidden="1" x14ac:dyDescent="0.2">
      <c r="C1434" s="85"/>
    </row>
    <row r="1435" spans="3:3" ht="13" hidden="1" x14ac:dyDescent="0.2">
      <c r="C1435" s="85"/>
    </row>
    <row r="1436" spans="3:3" ht="13" hidden="1" x14ac:dyDescent="0.2">
      <c r="C1436" s="85"/>
    </row>
    <row r="1437" spans="3:3" ht="13" hidden="1" x14ac:dyDescent="0.2">
      <c r="C1437" s="85"/>
    </row>
    <row r="1438" spans="3:3" ht="13" hidden="1" x14ac:dyDescent="0.2">
      <c r="C1438" s="85"/>
    </row>
    <row r="1439" spans="3:3" ht="13" hidden="1" x14ac:dyDescent="0.2">
      <c r="C1439" s="85"/>
    </row>
    <row r="1440" spans="3:3" ht="13" hidden="1" x14ac:dyDescent="0.2">
      <c r="C1440" s="85"/>
    </row>
    <row r="1441" spans="3:3" ht="13" hidden="1" x14ac:dyDescent="0.2">
      <c r="C1441" s="85"/>
    </row>
    <row r="1442" spans="3:3" ht="13" hidden="1" x14ac:dyDescent="0.2">
      <c r="C1442" s="85"/>
    </row>
    <row r="1443" spans="3:3" ht="13" hidden="1" x14ac:dyDescent="0.2">
      <c r="C1443" s="85"/>
    </row>
    <row r="1444" spans="3:3" ht="13" hidden="1" x14ac:dyDescent="0.2">
      <c r="C1444" s="85"/>
    </row>
    <row r="1445" spans="3:3" ht="13" hidden="1" x14ac:dyDescent="0.2">
      <c r="C1445" s="85"/>
    </row>
    <row r="1446" spans="3:3" ht="13" hidden="1" x14ac:dyDescent="0.2">
      <c r="C1446" s="85"/>
    </row>
    <row r="1447" spans="3:3" ht="13" hidden="1" x14ac:dyDescent="0.2">
      <c r="C1447" s="85"/>
    </row>
    <row r="1448" spans="3:3" ht="13" hidden="1" x14ac:dyDescent="0.2">
      <c r="C1448" s="85"/>
    </row>
    <row r="1449" spans="3:3" ht="13" hidden="1" x14ac:dyDescent="0.2">
      <c r="C1449" s="85"/>
    </row>
    <row r="1450" spans="3:3" ht="13" hidden="1" x14ac:dyDescent="0.2">
      <c r="C1450" s="85"/>
    </row>
    <row r="1451" spans="3:3" ht="13" hidden="1" x14ac:dyDescent="0.2">
      <c r="C1451" s="85"/>
    </row>
    <row r="1452" spans="3:3" ht="13" hidden="1" x14ac:dyDescent="0.2">
      <c r="C1452" s="85"/>
    </row>
    <row r="1453" spans="3:3" ht="13" hidden="1" x14ac:dyDescent="0.2">
      <c r="C1453" s="85"/>
    </row>
    <row r="1454" spans="3:3" ht="13" hidden="1" x14ac:dyDescent="0.2">
      <c r="C1454" s="85"/>
    </row>
    <row r="1455" spans="3:3" ht="13" hidden="1" x14ac:dyDescent="0.2">
      <c r="C1455" s="85"/>
    </row>
    <row r="1456" spans="3:3" ht="13" hidden="1" x14ac:dyDescent="0.2">
      <c r="C1456" s="85"/>
    </row>
    <row r="1457" spans="3:3" ht="13" hidden="1" x14ac:dyDescent="0.2">
      <c r="C1457" s="85"/>
    </row>
    <row r="1458" spans="3:3" ht="13" hidden="1" x14ac:dyDescent="0.2">
      <c r="C1458" s="85"/>
    </row>
    <row r="1459" spans="3:3" ht="13" hidden="1" x14ac:dyDescent="0.2">
      <c r="C1459" s="85"/>
    </row>
    <row r="1460" spans="3:3" ht="13" hidden="1" x14ac:dyDescent="0.2">
      <c r="C1460" s="85"/>
    </row>
    <row r="1461" spans="3:3" ht="13" hidden="1" x14ac:dyDescent="0.2">
      <c r="C1461" s="85"/>
    </row>
    <row r="1462" spans="3:3" ht="13" hidden="1" x14ac:dyDescent="0.2">
      <c r="C1462" s="85"/>
    </row>
    <row r="1463" spans="3:3" ht="13" hidden="1" x14ac:dyDescent="0.2">
      <c r="C1463" s="85"/>
    </row>
    <row r="1464" spans="3:3" ht="13" hidden="1" x14ac:dyDescent="0.2">
      <c r="C1464" s="85"/>
    </row>
    <row r="1465" spans="3:3" ht="13" hidden="1" x14ac:dyDescent="0.2">
      <c r="C1465" s="85"/>
    </row>
    <row r="1466" spans="3:3" ht="13" hidden="1" x14ac:dyDescent="0.2">
      <c r="C1466" s="85"/>
    </row>
    <row r="1467" spans="3:3" ht="13" hidden="1" x14ac:dyDescent="0.2">
      <c r="C1467" s="85"/>
    </row>
    <row r="1468" spans="3:3" ht="13" hidden="1" x14ac:dyDescent="0.2">
      <c r="C1468" s="85"/>
    </row>
    <row r="1469" spans="3:3" ht="13" hidden="1" x14ac:dyDescent="0.2">
      <c r="C1469" s="85"/>
    </row>
    <row r="1470" spans="3:3" ht="13" hidden="1" x14ac:dyDescent="0.2">
      <c r="C1470" s="85"/>
    </row>
    <row r="1471" spans="3:3" ht="13" hidden="1" x14ac:dyDescent="0.2">
      <c r="C1471" s="85"/>
    </row>
    <row r="1472" spans="3:3" ht="13" hidden="1" x14ac:dyDescent="0.2">
      <c r="C1472" s="85"/>
    </row>
    <row r="1473" spans="3:3" ht="13" hidden="1" x14ac:dyDescent="0.2">
      <c r="C1473" s="85"/>
    </row>
    <row r="1474" spans="3:3" ht="13" hidden="1" x14ac:dyDescent="0.2">
      <c r="C1474" s="85"/>
    </row>
    <row r="1475" spans="3:3" ht="13" hidden="1" x14ac:dyDescent="0.2">
      <c r="C1475" s="85"/>
    </row>
    <row r="1476" spans="3:3" ht="13" hidden="1" x14ac:dyDescent="0.2">
      <c r="C1476" s="85"/>
    </row>
    <row r="1477" spans="3:3" ht="13" hidden="1" x14ac:dyDescent="0.2">
      <c r="C1477" s="85"/>
    </row>
    <row r="1478" spans="3:3" ht="13" hidden="1" x14ac:dyDescent="0.2">
      <c r="C1478" s="85"/>
    </row>
    <row r="1479" spans="3:3" ht="13" hidden="1" x14ac:dyDescent="0.2">
      <c r="C1479" s="85"/>
    </row>
    <row r="1480" spans="3:3" ht="13" hidden="1" x14ac:dyDescent="0.2">
      <c r="C1480" s="85"/>
    </row>
    <row r="1481" spans="3:3" ht="13" hidden="1" x14ac:dyDescent="0.2">
      <c r="C1481" s="85"/>
    </row>
    <row r="1482" spans="3:3" ht="13" hidden="1" x14ac:dyDescent="0.2">
      <c r="C1482" s="85"/>
    </row>
    <row r="1483" spans="3:3" ht="13" hidden="1" x14ac:dyDescent="0.2">
      <c r="C1483" s="85"/>
    </row>
    <row r="1484" spans="3:3" ht="13" hidden="1" x14ac:dyDescent="0.2">
      <c r="C1484" s="85"/>
    </row>
    <row r="1485" spans="3:3" ht="13" hidden="1" x14ac:dyDescent="0.2">
      <c r="C1485" s="85"/>
    </row>
    <row r="1486" spans="3:3" ht="13" hidden="1" x14ac:dyDescent="0.2">
      <c r="C1486" s="85"/>
    </row>
    <row r="1487" spans="3:3" ht="13" hidden="1" x14ac:dyDescent="0.2">
      <c r="C1487" s="85"/>
    </row>
    <row r="1488" spans="3:3" ht="13" hidden="1" x14ac:dyDescent="0.2">
      <c r="C1488" s="85"/>
    </row>
    <row r="1489" spans="3:3" ht="13" hidden="1" x14ac:dyDescent="0.2">
      <c r="C1489" s="85"/>
    </row>
    <row r="1490" spans="3:3" ht="13" hidden="1" x14ac:dyDescent="0.2">
      <c r="C1490" s="85"/>
    </row>
    <row r="1491" spans="3:3" ht="13" hidden="1" x14ac:dyDescent="0.2">
      <c r="C1491" s="85"/>
    </row>
    <row r="1492" spans="3:3" ht="13" hidden="1" x14ac:dyDescent="0.2">
      <c r="C1492" s="85"/>
    </row>
    <row r="1493" spans="3:3" ht="13" hidden="1" x14ac:dyDescent="0.2">
      <c r="C1493" s="85"/>
    </row>
    <row r="1494" spans="3:3" ht="13" hidden="1" x14ac:dyDescent="0.2">
      <c r="C1494" s="85"/>
    </row>
    <row r="1495" spans="3:3" ht="13" hidden="1" x14ac:dyDescent="0.2">
      <c r="C1495" s="85"/>
    </row>
    <row r="1496" spans="3:3" ht="13" hidden="1" x14ac:dyDescent="0.2">
      <c r="C1496" s="85"/>
    </row>
    <row r="1497" spans="3:3" ht="13" hidden="1" x14ac:dyDescent="0.2">
      <c r="C1497" s="85"/>
    </row>
    <row r="1498" spans="3:3" ht="13" hidden="1" x14ac:dyDescent="0.2">
      <c r="C1498" s="85"/>
    </row>
    <row r="1499" spans="3:3" ht="13" hidden="1" x14ac:dyDescent="0.2">
      <c r="C1499" s="85"/>
    </row>
    <row r="1500" spans="3:3" ht="13" hidden="1" x14ac:dyDescent="0.2">
      <c r="C1500" s="85"/>
    </row>
    <row r="1501" spans="3:3" ht="13" hidden="1" x14ac:dyDescent="0.2">
      <c r="C1501" s="85"/>
    </row>
    <row r="1502" spans="3:3" ht="13" hidden="1" x14ac:dyDescent="0.2">
      <c r="C1502" s="85"/>
    </row>
    <row r="1503" spans="3:3" ht="13" hidden="1" x14ac:dyDescent="0.2">
      <c r="C1503" s="85"/>
    </row>
    <row r="1504" spans="3:3" ht="13" hidden="1" x14ac:dyDescent="0.2">
      <c r="C1504" s="85"/>
    </row>
    <row r="1505" spans="3:3" ht="13" hidden="1" x14ac:dyDescent="0.2">
      <c r="C1505" s="85"/>
    </row>
    <row r="1506" spans="3:3" ht="13" hidden="1" x14ac:dyDescent="0.2">
      <c r="C1506" s="85"/>
    </row>
    <row r="1507" spans="3:3" ht="13" hidden="1" x14ac:dyDescent="0.2">
      <c r="C1507" s="85"/>
    </row>
    <row r="1508" spans="3:3" ht="13" hidden="1" x14ac:dyDescent="0.2">
      <c r="C1508" s="85"/>
    </row>
    <row r="1509" spans="3:3" ht="13" hidden="1" x14ac:dyDescent="0.2">
      <c r="C1509" s="85"/>
    </row>
    <row r="1510" spans="3:3" ht="13" hidden="1" x14ac:dyDescent="0.2">
      <c r="C1510" s="85"/>
    </row>
    <row r="1511" spans="3:3" ht="13" hidden="1" x14ac:dyDescent="0.2">
      <c r="C1511" s="85"/>
    </row>
    <row r="1512" spans="3:3" ht="13" hidden="1" x14ac:dyDescent="0.2">
      <c r="C1512" s="85"/>
    </row>
    <row r="1513" spans="3:3" ht="13" hidden="1" x14ac:dyDescent="0.2">
      <c r="C1513" s="85"/>
    </row>
    <row r="1514" spans="3:3" ht="13" hidden="1" x14ac:dyDescent="0.2">
      <c r="C1514" s="85"/>
    </row>
    <row r="1515" spans="3:3" ht="13" hidden="1" x14ac:dyDescent="0.2">
      <c r="C1515" s="85"/>
    </row>
    <row r="1516" spans="3:3" ht="13" hidden="1" x14ac:dyDescent="0.2">
      <c r="C1516" s="85"/>
    </row>
    <row r="1517" spans="3:3" ht="13" hidden="1" x14ac:dyDescent="0.2">
      <c r="C1517" s="85"/>
    </row>
    <row r="1518" spans="3:3" ht="13" hidden="1" x14ac:dyDescent="0.2">
      <c r="C1518" s="85"/>
    </row>
    <row r="1519" spans="3:3" ht="13" hidden="1" x14ac:dyDescent="0.2">
      <c r="C1519" s="85"/>
    </row>
    <row r="1520" spans="3:3" ht="13" hidden="1" x14ac:dyDescent="0.2">
      <c r="C1520" s="85"/>
    </row>
    <row r="1521" spans="3:3" ht="13" hidden="1" x14ac:dyDescent="0.2">
      <c r="C1521" s="85"/>
    </row>
    <row r="1522" spans="3:3" ht="13" hidden="1" x14ac:dyDescent="0.2">
      <c r="C1522" s="85"/>
    </row>
    <row r="1523" spans="3:3" ht="13" hidden="1" x14ac:dyDescent="0.2">
      <c r="C1523" s="85"/>
    </row>
    <row r="1524" spans="3:3" ht="13" hidden="1" x14ac:dyDescent="0.2">
      <c r="C1524" s="85"/>
    </row>
    <row r="1525" spans="3:3" ht="13" hidden="1" x14ac:dyDescent="0.2">
      <c r="C1525" s="85"/>
    </row>
    <row r="1526" spans="3:3" ht="13" hidden="1" x14ac:dyDescent="0.2">
      <c r="C1526" s="85"/>
    </row>
    <row r="1527" spans="3:3" ht="13" hidden="1" x14ac:dyDescent="0.2">
      <c r="C1527" s="85"/>
    </row>
    <row r="1528" spans="3:3" ht="13" hidden="1" x14ac:dyDescent="0.2">
      <c r="C1528" s="85"/>
    </row>
    <row r="1529" spans="3:3" ht="13" hidden="1" x14ac:dyDescent="0.2">
      <c r="C1529" s="85"/>
    </row>
    <row r="1530" spans="3:3" ht="13" hidden="1" x14ac:dyDescent="0.2">
      <c r="C1530" s="85"/>
    </row>
    <row r="1531" spans="3:3" ht="13" hidden="1" x14ac:dyDescent="0.2">
      <c r="C1531" s="85"/>
    </row>
    <row r="1532" spans="3:3" ht="13" hidden="1" x14ac:dyDescent="0.2">
      <c r="C1532" s="85"/>
    </row>
    <row r="1533" spans="3:3" ht="13" hidden="1" x14ac:dyDescent="0.2">
      <c r="C1533" s="85"/>
    </row>
    <row r="1534" spans="3:3" ht="13" hidden="1" x14ac:dyDescent="0.2">
      <c r="C1534" s="85"/>
    </row>
    <row r="1535" spans="3:3" ht="13" hidden="1" x14ac:dyDescent="0.2">
      <c r="C1535" s="85"/>
    </row>
    <row r="1536" spans="3:3" ht="13" hidden="1" x14ac:dyDescent="0.2">
      <c r="C1536" s="85"/>
    </row>
    <row r="1537" spans="3:3" ht="13" hidden="1" x14ac:dyDescent="0.2">
      <c r="C1537" s="85"/>
    </row>
    <row r="1538" spans="3:3" ht="13" hidden="1" x14ac:dyDescent="0.2">
      <c r="C1538" s="85"/>
    </row>
    <row r="1539" spans="3:3" ht="13" hidden="1" x14ac:dyDescent="0.2">
      <c r="C1539" s="85"/>
    </row>
    <row r="1540" spans="3:3" ht="13" hidden="1" x14ac:dyDescent="0.2">
      <c r="C1540" s="85"/>
    </row>
    <row r="1541" spans="3:3" ht="13" hidden="1" x14ac:dyDescent="0.2">
      <c r="C1541" s="85"/>
    </row>
    <row r="1542" spans="3:3" ht="13" hidden="1" x14ac:dyDescent="0.2">
      <c r="C1542" s="85"/>
    </row>
    <row r="1543" spans="3:3" ht="13" hidden="1" x14ac:dyDescent="0.2">
      <c r="C1543" s="85"/>
    </row>
    <row r="1544" spans="3:3" ht="13" hidden="1" x14ac:dyDescent="0.2">
      <c r="C1544" s="85"/>
    </row>
    <row r="1545" spans="3:3" ht="13" hidden="1" x14ac:dyDescent="0.2">
      <c r="C1545" s="85"/>
    </row>
    <row r="1546" spans="3:3" ht="13" hidden="1" x14ac:dyDescent="0.2">
      <c r="C1546" s="85"/>
    </row>
    <row r="1547" spans="3:3" ht="13" hidden="1" x14ac:dyDescent="0.2">
      <c r="C1547" s="85"/>
    </row>
    <row r="1548" spans="3:3" ht="13" hidden="1" x14ac:dyDescent="0.2">
      <c r="C1548" s="85"/>
    </row>
    <row r="1549" spans="3:3" ht="13" hidden="1" x14ac:dyDescent="0.2">
      <c r="C1549" s="85"/>
    </row>
    <row r="1550" spans="3:3" ht="13" hidden="1" x14ac:dyDescent="0.2">
      <c r="C1550" s="85"/>
    </row>
    <row r="1551" spans="3:3" ht="13" hidden="1" x14ac:dyDescent="0.2">
      <c r="C1551" s="85"/>
    </row>
    <row r="1552" spans="3:3" ht="13" hidden="1" x14ac:dyDescent="0.2">
      <c r="C1552" s="85"/>
    </row>
    <row r="1553" spans="3:3" ht="13" hidden="1" x14ac:dyDescent="0.2">
      <c r="C1553" s="85"/>
    </row>
    <row r="1554" spans="3:3" ht="13" hidden="1" x14ac:dyDescent="0.2">
      <c r="C1554" s="85"/>
    </row>
    <row r="1555" spans="3:3" ht="13" hidden="1" x14ac:dyDescent="0.2">
      <c r="C1555" s="85"/>
    </row>
    <row r="1556" spans="3:3" ht="13" hidden="1" x14ac:dyDescent="0.2">
      <c r="C1556" s="85"/>
    </row>
    <row r="1557" spans="3:3" ht="13" hidden="1" x14ac:dyDescent="0.2">
      <c r="C1557" s="85"/>
    </row>
    <row r="1558" spans="3:3" ht="13" hidden="1" x14ac:dyDescent="0.2">
      <c r="C1558" s="85"/>
    </row>
    <row r="1559" spans="3:3" ht="13" hidden="1" x14ac:dyDescent="0.2">
      <c r="C1559" s="85"/>
    </row>
    <row r="1560" spans="3:3" ht="13" hidden="1" x14ac:dyDescent="0.2">
      <c r="C1560" s="85"/>
    </row>
    <row r="1561" spans="3:3" ht="13" hidden="1" x14ac:dyDescent="0.2">
      <c r="C1561" s="85"/>
    </row>
    <row r="1562" spans="3:3" ht="13" hidden="1" x14ac:dyDescent="0.2">
      <c r="C1562" s="85"/>
    </row>
    <row r="1563" spans="3:3" ht="13" hidden="1" x14ac:dyDescent="0.2">
      <c r="C1563" s="85"/>
    </row>
    <row r="1564" spans="3:3" ht="13" hidden="1" x14ac:dyDescent="0.2">
      <c r="C1564" s="85"/>
    </row>
    <row r="1565" spans="3:3" ht="13" hidden="1" x14ac:dyDescent="0.2">
      <c r="C1565" s="85"/>
    </row>
    <row r="1566" spans="3:3" ht="13" hidden="1" x14ac:dyDescent="0.2">
      <c r="C1566" s="85"/>
    </row>
    <row r="1567" spans="3:3" ht="13" hidden="1" x14ac:dyDescent="0.2">
      <c r="C1567" s="85"/>
    </row>
    <row r="1568" spans="3:3" ht="13" hidden="1" x14ac:dyDescent="0.2">
      <c r="C1568" s="85"/>
    </row>
    <row r="1569" spans="3:3" ht="13" hidden="1" x14ac:dyDescent="0.2">
      <c r="C1569" s="85"/>
    </row>
    <row r="1570" spans="3:3" ht="13" hidden="1" x14ac:dyDescent="0.2">
      <c r="C1570" s="85"/>
    </row>
    <row r="1571" spans="3:3" ht="13" hidden="1" x14ac:dyDescent="0.2">
      <c r="C1571" s="85"/>
    </row>
    <row r="1572" spans="3:3" ht="13" hidden="1" x14ac:dyDescent="0.2">
      <c r="C1572" s="85"/>
    </row>
    <row r="1573" spans="3:3" ht="13" hidden="1" x14ac:dyDescent="0.2">
      <c r="C1573" s="85"/>
    </row>
    <row r="1574" spans="3:3" ht="13" hidden="1" x14ac:dyDescent="0.2">
      <c r="C1574" s="85"/>
    </row>
    <row r="1575" spans="3:3" ht="13" hidden="1" x14ac:dyDescent="0.2">
      <c r="C1575" s="85"/>
    </row>
    <row r="1576" spans="3:3" ht="13" hidden="1" x14ac:dyDescent="0.2">
      <c r="C1576" s="85"/>
    </row>
    <row r="1577" spans="3:3" ht="13" hidden="1" x14ac:dyDescent="0.2">
      <c r="C1577" s="85"/>
    </row>
    <row r="1578" spans="3:3" ht="13" hidden="1" x14ac:dyDescent="0.2">
      <c r="C1578" s="85"/>
    </row>
    <row r="1579" spans="3:3" ht="13" hidden="1" x14ac:dyDescent="0.2">
      <c r="C1579" s="85"/>
    </row>
    <row r="1580" spans="3:3" ht="13" hidden="1" x14ac:dyDescent="0.2">
      <c r="C1580" s="85"/>
    </row>
    <row r="1581" spans="3:3" ht="13" hidden="1" x14ac:dyDescent="0.2">
      <c r="C1581" s="85"/>
    </row>
    <row r="1582" spans="3:3" ht="13" hidden="1" x14ac:dyDescent="0.2">
      <c r="C1582" s="85"/>
    </row>
    <row r="1583" spans="3:3" ht="13" hidden="1" x14ac:dyDescent="0.2">
      <c r="C1583" s="85"/>
    </row>
    <row r="1584" spans="3:3" ht="13" hidden="1" x14ac:dyDescent="0.2">
      <c r="C1584" s="85"/>
    </row>
    <row r="1585" spans="3:3" ht="13" hidden="1" x14ac:dyDescent="0.2">
      <c r="C1585" s="85"/>
    </row>
    <row r="1586" spans="3:3" ht="13" hidden="1" x14ac:dyDescent="0.2">
      <c r="C1586" s="85"/>
    </row>
    <row r="1587" spans="3:3" ht="13" hidden="1" x14ac:dyDescent="0.2">
      <c r="C1587" s="85"/>
    </row>
    <row r="1588" spans="3:3" ht="13" hidden="1" x14ac:dyDescent="0.2">
      <c r="C1588" s="85"/>
    </row>
    <row r="1589" spans="3:3" ht="13" hidden="1" x14ac:dyDescent="0.2">
      <c r="C1589" s="85"/>
    </row>
    <row r="1590" spans="3:3" ht="13" hidden="1" x14ac:dyDescent="0.2">
      <c r="C1590" s="85"/>
    </row>
    <row r="1591" spans="3:3" ht="13" hidden="1" x14ac:dyDescent="0.2">
      <c r="C1591" s="85"/>
    </row>
    <row r="1592" spans="3:3" ht="13" hidden="1" x14ac:dyDescent="0.2">
      <c r="C1592" s="85"/>
    </row>
    <row r="1593" spans="3:3" ht="13" hidden="1" x14ac:dyDescent="0.2">
      <c r="C1593" s="85"/>
    </row>
    <row r="1594" spans="3:3" ht="13" hidden="1" x14ac:dyDescent="0.2">
      <c r="C1594" s="85"/>
    </row>
    <row r="1595" spans="3:3" ht="13" hidden="1" x14ac:dyDescent="0.2">
      <c r="C1595" s="85"/>
    </row>
    <row r="1596" spans="3:3" ht="13" hidden="1" x14ac:dyDescent="0.2">
      <c r="C1596" s="85"/>
    </row>
    <row r="1597" spans="3:3" ht="13" hidden="1" x14ac:dyDescent="0.2">
      <c r="C1597" s="85"/>
    </row>
    <row r="1598" spans="3:3" ht="13" hidden="1" x14ac:dyDescent="0.2">
      <c r="C1598" s="85"/>
    </row>
    <row r="1599" spans="3:3" ht="13" hidden="1" x14ac:dyDescent="0.2">
      <c r="C1599" s="85"/>
    </row>
    <row r="1600" spans="3:3" ht="13" hidden="1" x14ac:dyDescent="0.2">
      <c r="C1600" s="85"/>
    </row>
    <row r="1601" spans="3:3" ht="13" hidden="1" x14ac:dyDescent="0.2">
      <c r="C1601" s="85"/>
    </row>
    <row r="1602" spans="3:3" ht="13" hidden="1" x14ac:dyDescent="0.2">
      <c r="C1602" s="85"/>
    </row>
    <row r="1603" spans="3:3" ht="13" hidden="1" x14ac:dyDescent="0.2">
      <c r="C1603" s="85"/>
    </row>
    <row r="1604" spans="3:3" ht="13" hidden="1" x14ac:dyDescent="0.2">
      <c r="C1604" s="85"/>
    </row>
    <row r="1605" spans="3:3" ht="13" hidden="1" x14ac:dyDescent="0.2">
      <c r="C1605" s="85"/>
    </row>
    <row r="1606" spans="3:3" ht="13" hidden="1" x14ac:dyDescent="0.2">
      <c r="C1606" s="85"/>
    </row>
    <row r="1607" spans="3:3" ht="13" hidden="1" x14ac:dyDescent="0.2">
      <c r="C1607" s="85"/>
    </row>
    <row r="1608" spans="3:3" ht="13" hidden="1" x14ac:dyDescent="0.2">
      <c r="C1608" s="85"/>
    </row>
    <row r="1609" spans="3:3" ht="13" hidden="1" x14ac:dyDescent="0.2">
      <c r="C1609" s="85"/>
    </row>
    <row r="1610" spans="3:3" ht="13" hidden="1" x14ac:dyDescent="0.2">
      <c r="C1610" s="85"/>
    </row>
    <row r="1611" spans="3:3" ht="13" hidden="1" x14ac:dyDescent="0.2">
      <c r="C1611" s="85"/>
    </row>
    <row r="1612" spans="3:3" ht="13" hidden="1" x14ac:dyDescent="0.2">
      <c r="C1612" s="85"/>
    </row>
    <row r="1613" spans="3:3" ht="13" hidden="1" x14ac:dyDescent="0.2">
      <c r="C1613" s="85"/>
    </row>
    <row r="1614" spans="3:3" ht="13" hidden="1" x14ac:dyDescent="0.2">
      <c r="C1614" s="85"/>
    </row>
    <row r="1615" spans="3:3" ht="13" hidden="1" x14ac:dyDescent="0.2">
      <c r="C1615" s="85"/>
    </row>
    <row r="1616" spans="3:3" ht="13" hidden="1" x14ac:dyDescent="0.2">
      <c r="C1616" s="85"/>
    </row>
    <row r="1617" spans="3:3" ht="13" hidden="1" x14ac:dyDescent="0.2">
      <c r="C1617" s="85"/>
    </row>
    <row r="1618" spans="3:3" ht="13" hidden="1" x14ac:dyDescent="0.2">
      <c r="C1618" s="85"/>
    </row>
    <row r="1619" spans="3:3" ht="13" hidden="1" x14ac:dyDescent="0.2">
      <c r="C1619" s="85"/>
    </row>
    <row r="1620" spans="3:3" ht="13" hidden="1" x14ac:dyDescent="0.2">
      <c r="C1620" s="85"/>
    </row>
    <row r="1621" spans="3:3" ht="13" hidden="1" x14ac:dyDescent="0.2">
      <c r="C1621" s="85"/>
    </row>
    <row r="1622" spans="3:3" ht="13" hidden="1" x14ac:dyDescent="0.2">
      <c r="C1622" s="85"/>
    </row>
    <row r="1623" spans="3:3" ht="13" hidden="1" x14ac:dyDescent="0.2">
      <c r="C1623" s="85"/>
    </row>
    <row r="1624" spans="3:3" ht="13" hidden="1" x14ac:dyDescent="0.2">
      <c r="C1624" s="85"/>
    </row>
    <row r="1625" spans="3:3" ht="13" hidden="1" x14ac:dyDescent="0.2">
      <c r="C1625" s="85"/>
    </row>
    <row r="1626" spans="3:3" ht="13" hidden="1" x14ac:dyDescent="0.2">
      <c r="C1626" s="85"/>
    </row>
    <row r="1627" spans="3:3" ht="13" hidden="1" x14ac:dyDescent="0.2">
      <c r="C1627" s="85"/>
    </row>
    <row r="1628" spans="3:3" ht="13" hidden="1" x14ac:dyDescent="0.2">
      <c r="C1628" s="85"/>
    </row>
    <row r="1629" spans="3:3" ht="13" hidden="1" x14ac:dyDescent="0.2">
      <c r="C1629" s="85"/>
    </row>
    <row r="1630" spans="3:3" ht="13" hidden="1" x14ac:dyDescent="0.2">
      <c r="C1630" s="85"/>
    </row>
    <row r="1631" spans="3:3" ht="13" hidden="1" x14ac:dyDescent="0.2">
      <c r="C1631" s="85"/>
    </row>
    <row r="1632" spans="3:3" ht="13" hidden="1" x14ac:dyDescent="0.2">
      <c r="C1632" s="85"/>
    </row>
    <row r="1633" spans="3:3" ht="13" hidden="1" x14ac:dyDescent="0.2">
      <c r="C1633" s="85"/>
    </row>
    <row r="1634" spans="3:3" ht="13" hidden="1" x14ac:dyDescent="0.2">
      <c r="C1634" s="85"/>
    </row>
    <row r="1635" spans="3:3" ht="13" hidden="1" x14ac:dyDescent="0.2">
      <c r="C1635" s="85"/>
    </row>
    <row r="1636" spans="3:3" ht="13" hidden="1" x14ac:dyDescent="0.2">
      <c r="C1636" s="85"/>
    </row>
    <row r="1637" spans="3:3" ht="13" hidden="1" x14ac:dyDescent="0.2">
      <c r="C1637" s="85"/>
    </row>
    <row r="1638" spans="3:3" ht="13" hidden="1" x14ac:dyDescent="0.2">
      <c r="C1638" s="85"/>
    </row>
    <row r="1639" spans="3:3" ht="13" hidden="1" x14ac:dyDescent="0.2">
      <c r="C1639" s="85"/>
    </row>
    <row r="1640" spans="3:3" ht="13" hidden="1" x14ac:dyDescent="0.2">
      <c r="C1640" s="85"/>
    </row>
    <row r="1641" spans="3:3" ht="13" hidden="1" x14ac:dyDescent="0.2">
      <c r="C1641" s="85"/>
    </row>
    <row r="1642" spans="3:3" ht="13" hidden="1" x14ac:dyDescent="0.2">
      <c r="C1642" s="85"/>
    </row>
    <row r="1643" spans="3:3" ht="13" hidden="1" x14ac:dyDescent="0.2">
      <c r="C1643" s="85"/>
    </row>
    <row r="1644" spans="3:3" ht="13" hidden="1" x14ac:dyDescent="0.2">
      <c r="C1644" s="85"/>
    </row>
    <row r="1645" spans="3:3" ht="13" hidden="1" x14ac:dyDescent="0.2">
      <c r="C1645" s="85"/>
    </row>
    <row r="1646" spans="3:3" ht="13" hidden="1" x14ac:dyDescent="0.2">
      <c r="C1646" s="85"/>
    </row>
    <row r="1647" spans="3:3" ht="13" hidden="1" x14ac:dyDescent="0.2">
      <c r="C1647" s="85"/>
    </row>
    <row r="1648" spans="3:3" ht="13" hidden="1" x14ac:dyDescent="0.2">
      <c r="C1648" s="85"/>
    </row>
    <row r="1649" spans="3:3" ht="13" hidden="1" x14ac:dyDescent="0.2">
      <c r="C1649" s="85"/>
    </row>
    <row r="1650" spans="3:3" ht="13" hidden="1" x14ac:dyDescent="0.2">
      <c r="C1650" s="85"/>
    </row>
    <row r="1651" spans="3:3" ht="13" hidden="1" x14ac:dyDescent="0.2">
      <c r="C1651" s="85"/>
    </row>
    <row r="1652" spans="3:3" ht="13" hidden="1" x14ac:dyDescent="0.2">
      <c r="C1652" s="85"/>
    </row>
    <row r="1653" spans="3:3" ht="13" hidden="1" x14ac:dyDescent="0.2">
      <c r="C1653" s="85"/>
    </row>
    <row r="1654" spans="3:3" ht="13" hidden="1" x14ac:dyDescent="0.2">
      <c r="C1654" s="85"/>
    </row>
    <row r="1655" spans="3:3" ht="13" hidden="1" x14ac:dyDescent="0.2">
      <c r="C1655" s="85"/>
    </row>
    <row r="1656" spans="3:3" ht="13" hidden="1" x14ac:dyDescent="0.2">
      <c r="C1656" s="85"/>
    </row>
    <row r="1657" spans="3:3" ht="13" hidden="1" x14ac:dyDescent="0.2">
      <c r="C1657" s="85"/>
    </row>
    <row r="1658" spans="3:3" ht="13" hidden="1" x14ac:dyDescent="0.2">
      <c r="C1658" s="85"/>
    </row>
    <row r="1659" spans="3:3" ht="13" hidden="1" x14ac:dyDescent="0.2">
      <c r="C1659" s="85"/>
    </row>
    <row r="1660" spans="3:3" ht="13" hidden="1" x14ac:dyDescent="0.2">
      <c r="C1660" s="85"/>
    </row>
    <row r="1661" spans="3:3" ht="13" hidden="1" x14ac:dyDescent="0.2">
      <c r="C1661" s="85"/>
    </row>
    <row r="1662" spans="3:3" ht="13" hidden="1" x14ac:dyDescent="0.2">
      <c r="C1662" s="85"/>
    </row>
    <row r="1663" spans="3:3" ht="13" hidden="1" x14ac:dyDescent="0.2">
      <c r="C1663" s="85"/>
    </row>
    <row r="1664" spans="3:3" ht="13" hidden="1" x14ac:dyDescent="0.2">
      <c r="C1664" s="85"/>
    </row>
    <row r="1665" spans="3:3" ht="13" hidden="1" x14ac:dyDescent="0.2">
      <c r="C1665" s="85"/>
    </row>
    <row r="1666" spans="3:3" ht="13" hidden="1" x14ac:dyDescent="0.2">
      <c r="C1666" s="85"/>
    </row>
    <row r="1667" spans="3:3" ht="13" hidden="1" x14ac:dyDescent="0.2">
      <c r="C1667" s="85"/>
    </row>
    <row r="1668" spans="3:3" ht="13" hidden="1" x14ac:dyDescent="0.2">
      <c r="C1668" s="85"/>
    </row>
    <row r="1669" spans="3:3" ht="13" hidden="1" x14ac:dyDescent="0.2">
      <c r="C1669" s="85"/>
    </row>
    <row r="1670" spans="3:3" ht="13" hidden="1" x14ac:dyDescent="0.2">
      <c r="C1670" s="85"/>
    </row>
    <row r="1671" spans="3:3" ht="13" hidden="1" x14ac:dyDescent="0.2">
      <c r="C1671" s="85"/>
    </row>
    <row r="1672" spans="3:3" ht="13" hidden="1" x14ac:dyDescent="0.2">
      <c r="C1672" s="85"/>
    </row>
    <row r="1673" spans="3:3" ht="13" hidden="1" x14ac:dyDescent="0.2">
      <c r="C1673" s="85"/>
    </row>
    <row r="1674" spans="3:3" ht="13" hidden="1" x14ac:dyDescent="0.2">
      <c r="C1674" s="85"/>
    </row>
    <row r="1675" spans="3:3" ht="13" hidden="1" x14ac:dyDescent="0.2">
      <c r="C1675" s="85"/>
    </row>
    <row r="1676" spans="3:3" ht="13" hidden="1" x14ac:dyDescent="0.2">
      <c r="C1676" s="85"/>
    </row>
    <row r="1677" spans="3:3" ht="13" hidden="1" x14ac:dyDescent="0.2">
      <c r="C1677" s="85"/>
    </row>
    <row r="1678" spans="3:3" ht="13" hidden="1" x14ac:dyDescent="0.2">
      <c r="C1678" s="85"/>
    </row>
    <row r="1679" spans="3:3" ht="13" hidden="1" x14ac:dyDescent="0.2">
      <c r="C1679" s="85"/>
    </row>
    <row r="1680" spans="3:3" ht="13" hidden="1" x14ac:dyDescent="0.2">
      <c r="C1680" s="85"/>
    </row>
    <row r="1681" spans="3:3" ht="13" hidden="1" x14ac:dyDescent="0.2">
      <c r="C1681" s="85"/>
    </row>
    <row r="1682" spans="3:3" ht="13" hidden="1" x14ac:dyDescent="0.2">
      <c r="C1682" s="85"/>
    </row>
    <row r="1683" spans="3:3" ht="13" hidden="1" x14ac:dyDescent="0.2">
      <c r="C1683" s="85"/>
    </row>
    <row r="1684" spans="3:3" ht="13" hidden="1" x14ac:dyDescent="0.2">
      <c r="C1684" s="85"/>
    </row>
    <row r="1685" spans="3:3" ht="13" hidden="1" x14ac:dyDescent="0.2">
      <c r="C1685" s="85"/>
    </row>
    <row r="1686" spans="3:3" ht="13" hidden="1" x14ac:dyDescent="0.2">
      <c r="C1686" s="85"/>
    </row>
    <row r="1687" spans="3:3" ht="13" hidden="1" x14ac:dyDescent="0.2">
      <c r="C1687" s="85"/>
    </row>
    <row r="1688" spans="3:3" ht="13" hidden="1" x14ac:dyDescent="0.2">
      <c r="C1688" s="85"/>
    </row>
    <row r="1689" spans="3:3" ht="13" hidden="1" x14ac:dyDescent="0.2">
      <c r="C1689" s="85"/>
    </row>
    <row r="1690" spans="3:3" ht="13" hidden="1" x14ac:dyDescent="0.2">
      <c r="C1690" s="85"/>
    </row>
    <row r="1691" spans="3:3" ht="13" hidden="1" x14ac:dyDescent="0.2">
      <c r="C1691" s="85"/>
    </row>
    <row r="1692" spans="3:3" ht="13" hidden="1" x14ac:dyDescent="0.2">
      <c r="C1692" s="85"/>
    </row>
    <row r="1693" spans="3:3" ht="13" hidden="1" x14ac:dyDescent="0.2">
      <c r="C1693" s="85"/>
    </row>
    <row r="1694" spans="3:3" ht="13" hidden="1" x14ac:dyDescent="0.2">
      <c r="C1694" s="85"/>
    </row>
    <row r="1695" spans="3:3" ht="13" hidden="1" x14ac:dyDescent="0.2">
      <c r="C1695" s="85"/>
    </row>
    <row r="1696" spans="3:3" ht="13" hidden="1" x14ac:dyDescent="0.2">
      <c r="C1696" s="85"/>
    </row>
    <row r="1697" spans="3:3" ht="13" hidden="1" x14ac:dyDescent="0.2">
      <c r="C1697" s="85"/>
    </row>
    <row r="1698" spans="3:3" ht="13" hidden="1" x14ac:dyDescent="0.2">
      <c r="C1698" s="85"/>
    </row>
    <row r="1699" spans="3:3" ht="13" hidden="1" x14ac:dyDescent="0.2">
      <c r="C1699" s="85"/>
    </row>
    <row r="1700" spans="3:3" ht="13" hidden="1" x14ac:dyDescent="0.2">
      <c r="C1700" s="85"/>
    </row>
    <row r="1701" spans="3:3" ht="13" hidden="1" x14ac:dyDescent="0.2">
      <c r="C1701" s="85"/>
    </row>
    <row r="1702" spans="3:3" ht="13" hidden="1" x14ac:dyDescent="0.2">
      <c r="C1702" s="85"/>
    </row>
    <row r="1703" spans="3:3" ht="13" hidden="1" x14ac:dyDescent="0.2">
      <c r="C1703" s="85"/>
    </row>
    <row r="1704" spans="3:3" ht="13" hidden="1" x14ac:dyDescent="0.2">
      <c r="C1704" s="85"/>
    </row>
    <row r="1705" spans="3:3" ht="13" hidden="1" x14ac:dyDescent="0.2">
      <c r="C1705" s="85"/>
    </row>
    <row r="1706" spans="3:3" ht="13" hidden="1" x14ac:dyDescent="0.2">
      <c r="C1706" s="85"/>
    </row>
    <row r="1707" spans="3:3" ht="13" hidden="1" x14ac:dyDescent="0.2">
      <c r="C1707" s="85"/>
    </row>
    <row r="1708" spans="3:3" ht="13" hidden="1" x14ac:dyDescent="0.2">
      <c r="C1708" s="85"/>
    </row>
    <row r="1709" spans="3:3" ht="13" hidden="1" x14ac:dyDescent="0.2">
      <c r="C1709" s="85"/>
    </row>
    <row r="1710" spans="3:3" ht="13" hidden="1" x14ac:dyDescent="0.2">
      <c r="C1710" s="85"/>
    </row>
    <row r="1711" spans="3:3" ht="13" hidden="1" x14ac:dyDescent="0.2">
      <c r="C1711" s="85"/>
    </row>
    <row r="1712" spans="3:3" ht="13" hidden="1" x14ac:dyDescent="0.2">
      <c r="C1712" s="85"/>
    </row>
    <row r="1713" spans="3:3" ht="13" hidden="1" x14ac:dyDescent="0.2">
      <c r="C1713" s="85"/>
    </row>
    <row r="1714" spans="3:3" ht="13" hidden="1" x14ac:dyDescent="0.2">
      <c r="C1714" s="85"/>
    </row>
    <row r="1715" spans="3:3" ht="13" hidden="1" x14ac:dyDescent="0.2">
      <c r="C1715" s="85"/>
    </row>
    <row r="1716" spans="3:3" ht="13" hidden="1" x14ac:dyDescent="0.2">
      <c r="C1716" s="85"/>
    </row>
    <row r="1717" spans="3:3" ht="13" hidden="1" x14ac:dyDescent="0.2">
      <c r="C1717" s="85"/>
    </row>
    <row r="1718" spans="3:3" ht="13" hidden="1" x14ac:dyDescent="0.2">
      <c r="C1718" s="85"/>
    </row>
    <row r="1719" spans="3:3" ht="13" hidden="1" x14ac:dyDescent="0.2">
      <c r="C1719" s="85"/>
    </row>
    <row r="1720" spans="3:3" ht="13" hidden="1" x14ac:dyDescent="0.2">
      <c r="C1720" s="85"/>
    </row>
    <row r="1721" spans="3:3" ht="13" hidden="1" x14ac:dyDescent="0.2">
      <c r="C1721" s="85"/>
    </row>
    <row r="1722" spans="3:3" ht="13" hidden="1" x14ac:dyDescent="0.2">
      <c r="C1722" s="85"/>
    </row>
    <row r="1723" spans="3:3" ht="13" hidden="1" x14ac:dyDescent="0.2">
      <c r="C1723" s="85"/>
    </row>
    <row r="1724" spans="3:3" ht="13" hidden="1" x14ac:dyDescent="0.2">
      <c r="C1724" s="85"/>
    </row>
    <row r="1725" spans="3:3" ht="13" hidden="1" x14ac:dyDescent="0.2">
      <c r="C1725" s="85"/>
    </row>
    <row r="1726" spans="3:3" ht="13" hidden="1" x14ac:dyDescent="0.2">
      <c r="C1726" s="85"/>
    </row>
    <row r="1727" spans="3:3" ht="13" hidden="1" x14ac:dyDescent="0.2">
      <c r="C1727" s="85"/>
    </row>
    <row r="1728" spans="3:3" ht="13" hidden="1" x14ac:dyDescent="0.2">
      <c r="C1728" s="85"/>
    </row>
    <row r="1729" spans="3:3" ht="13" hidden="1" x14ac:dyDescent="0.2">
      <c r="C1729" s="85"/>
    </row>
    <row r="1730" spans="3:3" ht="13" hidden="1" x14ac:dyDescent="0.2">
      <c r="C1730" s="85"/>
    </row>
    <row r="1731" spans="3:3" ht="13" hidden="1" x14ac:dyDescent="0.2">
      <c r="C1731" s="85"/>
    </row>
    <row r="1732" spans="3:3" ht="13" hidden="1" x14ac:dyDescent="0.2">
      <c r="C1732" s="85"/>
    </row>
    <row r="1733" spans="3:3" ht="13" hidden="1" x14ac:dyDescent="0.2">
      <c r="C1733" s="85"/>
    </row>
    <row r="1734" spans="3:3" ht="13" hidden="1" x14ac:dyDescent="0.2">
      <c r="C1734" s="85"/>
    </row>
    <row r="1735" spans="3:3" ht="13" hidden="1" x14ac:dyDescent="0.2">
      <c r="C1735" s="85"/>
    </row>
    <row r="1736" spans="3:3" ht="13" hidden="1" x14ac:dyDescent="0.2">
      <c r="C1736" s="85"/>
    </row>
    <row r="1737" spans="3:3" ht="13" hidden="1" x14ac:dyDescent="0.2">
      <c r="C1737" s="85"/>
    </row>
    <row r="1738" spans="3:3" ht="13" hidden="1" x14ac:dyDescent="0.2">
      <c r="C1738" s="85"/>
    </row>
    <row r="1739" spans="3:3" ht="13" hidden="1" x14ac:dyDescent="0.2">
      <c r="C1739" s="85"/>
    </row>
    <row r="1740" spans="3:3" ht="13" hidden="1" x14ac:dyDescent="0.2">
      <c r="C1740" s="85"/>
    </row>
    <row r="1741" spans="3:3" ht="13" hidden="1" x14ac:dyDescent="0.2">
      <c r="C1741" s="85"/>
    </row>
    <row r="1742" spans="3:3" ht="13" hidden="1" x14ac:dyDescent="0.2">
      <c r="C1742" s="85"/>
    </row>
    <row r="1743" spans="3:3" ht="13" hidden="1" x14ac:dyDescent="0.2">
      <c r="C1743" s="85"/>
    </row>
    <row r="1744" spans="3:3" ht="13" hidden="1" x14ac:dyDescent="0.2">
      <c r="C1744" s="85"/>
    </row>
    <row r="1745" spans="3:3" ht="13" hidden="1" x14ac:dyDescent="0.2">
      <c r="C1745" s="85"/>
    </row>
    <row r="1746" spans="3:3" ht="13" hidden="1" x14ac:dyDescent="0.2">
      <c r="C1746" s="85"/>
    </row>
    <row r="1747" spans="3:3" ht="13" hidden="1" x14ac:dyDescent="0.2">
      <c r="C1747" s="85"/>
    </row>
    <row r="1748" spans="3:3" ht="13" hidden="1" x14ac:dyDescent="0.2">
      <c r="C1748" s="85"/>
    </row>
    <row r="1749" spans="3:3" ht="13" hidden="1" x14ac:dyDescent="0.2">
      <c r="C1749" s="85"/>
    </row>
    <row r="1750" spans="3:3" ht="13" hidden="1" x14ac:dyDescent="0.2">
      <c r="C1750" s="85"/>
    </row>
    <row r="1751" spans="3:3" ht="13" hidden="1" x14ac:dyDescent="0.2">
      <c r="C1751" s="85"/>
    </row>
    <row r="1752" spans="3:3" ht="13" hidden="1" x14ac:dyDescent="0.2">
      <c r="C1752" s="85"/>
    </row>
    <row r="1753" spans="3:3" ht="13" hidden="1" x14ac:dyDescent="0.2">
      <c r="C1753" s="85"/>
    </row>
    <row r="1754" spans="3:3" ht="13" hidden="1" x14ac:dyDescent="0.2">
      <c r="C1754" s="85"/>
    </row>
    <row r="1755" spans="3:3" ht="13" hidden="1" x14ac:dyDescent="0.2">
      <c r="C1755" s="85"/>
    </row>
    <row r="1756" spans="3:3" ht="13" hidden="1" x14ac:dyDescent="0.2">
      <c r="C1756" s="85"/>
    </row>
    <row r="1757" spans="3:3" ht="13" hidden="1" x14ac:dyDescent="0.2">
      <c r="C1757" s="85"/>
    </row>
    <row r="1758" spans="3:3" ht="13" hidden="1" x14ac:dyDescent="0.2">
      <c r="C1758" s="85"/>
    </row>
    <row r="1759" spans="3:3" ht="13" hidden="1" x14ac:dyDescent="0.2">
      <c r="C1759" s="85"/>
    </row>
    <row r="1760" spans="3:3" ht="13" hidden="1" x14ac:dyDescent="0.2">
      <c r="C1760" s="85"/>
    </row>
    <row r="1761" spans="3:3" ht="13" hidden="1" x14ac:dyDescent="0.2">
      <c r="C1761" s="85"/>
    </row>
    <row r="1762" spans="3:3" ht="13" hidden="1" x14ac:dyDescent="0.2">
      <c r="C1762" s="85"/>
    </row>
    <row r="1763" spans="3:3" ht="13" hidden="1" x14ac:dyDescent="0.2">
      <c r="C1763" s="85"/>
    </row>
    <row r="1764" spans="3:3" ht="13" hidden="1" x14ac:dyDescent="0.2">
      <c r="C1764" s="85"/>
    </row>
    <row r="1765" spans="3:3" ht="13" hidden="1" x14ac:dyDescent="0.2">
      <c r="C1765" s="85"/>
    </row>
    <row r="1766" spans="3:3" ht="13" hidden="1" x14ac:dyDescent="0.2">
      <c r="C1766" s="85"/>
    </row>
    <row r="1767" spans="3:3" ht="13" hidden="1" x14ac:dyDescent="0.2">
      <c r="C1767" s="85"/>
    </row>
    <row r="1768" spans="3:3" ht="13" hidden="1" x14ac:dyDescent="0.2">
      <c r="C1768" s="85"/>
    </row>
    <row r="1769" spans="3:3" ht="13" hidden="1" x14ac:dyDescent="0.2">
      <c r="C1769" s="85"/>
    </row>
    <row r="1770" spans="3:3" ht="13" hidden="1" x14ac:dyDescent="0.2">
      <c r="C1770" s="85"/>
    </row>
    <row r="1771" spans="3:3" ht="13" hidden="1" x14ac:dyDescent="0.2">
      <c r="C1771" s="85"/>
    </row>
    <row r="1772" spans="3:3" ht="13" hidden="1" x14ac:dyDescent="0.2">
      <c r="C1772" s="85"/>
    </row>
    <row r="1773" spans="3:3" ht="13" hidden="1" x14ac:dyDescent="0.2">
      <c r="C1773" s="85"/>
    </row>
    <row r="1774" spans="3:3" ht="13" hidden="1" x14ac:dyDescent="0.2">
      <c r="C1774" s="85"/>
    </row>
    <row r="1775" spans="3:3" ht="13" hidden="1" x14ac:dyDescent="0.2">
      <c r="C1775" s="85"/>
    </row>
    <row r="1776" spans="3:3" ht="13" hidden="1" x14ac:dyDescent="0.2">
      <c r="C1776" s="85"/>
    </row>
    <row r="1777" spans="3:3" ht="13" hidden="1" x14ac:dyDescent="0.2">
      <c r="C1777" s="85"/>
    </row>
    <row r="1778" spans="3:3" ht="13" hidden="1" x14ac:dyDescent="0.2">
      <c r="C1778" s="85"/>
    </row>
    <row r="1779" spans="3:3" ht="13" hidden="1" x14ac:dyDescent="0.2">
      <c r="C1779" s="85"/>
    </row>
    <row r="1780" spans="3:3" ht="13" hidden="1" x14ac:dyDescent="0.2">
      <c r="C1780" s="85"/>
    </row>
    <row r="1781" spans="3:3" ht="13" hidden="1" x14ac:dyDescent="0.2">
      <c r="C1781" s="85"/>
    </row>
    <row r="1782" spans="3:3" ht="13" hidden="1" x14ac:dyDescent="0.2">
      <c r="C1782" s="85"/>
    </row>
    <row r="1783" spans="3:3" ht="13" hidden="1" x14ac:dyDescent="0.2">
      <c r="C1783" s="85"/>
    </row>
    <row r="1784" spans="3:3" ht="13" hidden="1" x14ac:dyDescent="0.2">
      <c r="C1784" s="85"/>
    </row>
    <row r="1785" spans="3:3" ht="13" hidden="1" x14ac:dyDescent="0.2">
      <c r="C1785" s="85"/>
    </row>
    <row r="1786" spans="3:3" ht="13" hidden="1" x14ac:dyDescent="0.2">
      <c r="C1786" s="85"/>
    </row>
    <row r="1787" spans="3:3" ht="13" hidden="1" x14ac:dyDescent="0.2">
      <c r="C1787" s="85"/>
    </row>
    <row r="1788" spans="3:3" ht="13" hidden="1" x14ac:dyDescent="0.2">
      <c r="C1788" s="85"/>
    </row>
    <row r="1789" spans="3:3" ht="13" hidden="1" x14ac:dyDescent="0.2">
      <c r="C1789" s="85"/>
    </row>
    <row r="1790" spans="3:3" ht="13" hidden="1" x14ac:dyDescent="0.2">
      <c r="C1790" s="85"/>
    </row>
    <row r="1791" spans="3:3" ht="13" hidden="1" x14ac:dyDescent="0.2">
      <c r="C1791" s="85"/>
    </row>
    <row r="1792" spans="3:3" ht="13" hidden="1" x14ac:dyDescent="0.2">
      <c r="C1792" s="85"/>
    </row>
    <row r="1793" spans="3:3" ht="13" hidden="1" x14ac:dyDescent="0.2">
      <c r="C1793" s="85"/>
    </row>
    <row r="1794" spans="3:3" ht="13" hidden="1" x14ac:dyDescent="0.2">
      <c r="C1794" s="85"/>
    </row>
    <row r="1795" spans="3:3" ht="13" hidden="1" x14ac:dyDescent="0.2">
      <c r="C1795" s="85"/>
    </row>
    <row r="1796" spans="3:3" ht="13" hidden="1" x14ac:dyDescent="0.2">
      <c r="C1796" s="85"/>
    </row>
    <row r="1797" spans="3:3" ht="13" hidden="1" x14ac:dyDescent="0.2">
      <c r="C1797" s="85"/>
    </row>
    <row r="1798" spans="3:3" ht="13" hidden="1" x14ac:dyDescent="0.2">
      <c r="C1798" s="85"/>
    </row>
    <row r="1799" spans="3:3" ht="13" hidden="1" x14ac:dyDescent="0.2">
      <c r="C1799" s="85"/>
    </row>
    <row r="1800" spans="3:3" ht="13" hidden="1" x14ac:dyDescent="0.2">
      <c r="C1800" s="85"/>
    </row>
    <row r="1801" spans="3:3" ht="13" hidden="1" x14ac:dyDescent="0.2">
      <c r="C1801" s="85"/>
    </row>
    <row r="1802" spans="3:3" ht="13" hidden="1" x14ac:dyDescent="0.2">
      <c r="C1802" s="85"/>
    </row>
    <row r="1803" spans="3:3" ht="13" hidden="1" x14ac:dyDescent="0.2">
      <c r="C1803" s="85"/>
    </row>
    <row r="1804" spans="3:3" ht="13" hidden="1" x14ac:dyDescent="0.2">
      <c r="C1804" s="85"/>
    </row>
    <row r="1805" spans="3:3" ht="13" hidden="1" x14ac:dyDescent="0.2">
      <c r="C1805" s="85"/>
    </row>
    <row r="1806" spans="3:3" ht="13" hidden="1" x14ac:dyDescent="0.2">
      <c r="C1806" s="85"/>
    </row>
    <row r="1807" spans="3:3" ht="13" hidden="1" x14ac:dyDescent="0.2">
      <c r="C1807" s="85"/>
    </row>
    <row r="1808" spans="3:3" ht="13" hidden="1" x14ac:dyDescent="0.2">
      <c r="C1808" s="85"/>
    </row>
    <row r="1809" spans="3:3" ht="13" hidden="1" x14ac:dyDescent="0.2">
      <c r="C1809" s="85"/>
    </row>
    <row r="1810" spans="3:3" ht="13" hidden="1" x14ac:dyDescent="0.2">
      <c r="C1810" s="85"/>
    </row>
    <row r="1811" spans="3:3" ht="13" hidden="1" x14ac:dyDescent="0.2">
      <c r="C1811" s="85"/>
    </row>
    <row r="1812" spans="3:3" ht="13" hidden="1" x14ac:dyDescent="0.2">
      <c r="C1812" s="85"/>
    </row>
    <row r="1813" spans="3:3" ht="13" hidden="1" x14ac:dyDescent="0.2">
      <c r="C1813" s="85"/>
    </row>
    <row r="1814" spans="3:3" ht="13" hidden="1" x14ac:dyDescent="0.2">
      <c r="C1814" s="85"/>
    </row>
    <row r="1815" spans="3:3" ht="13" hidden="1" x14ac:dyDescent="0.2">
      <c r="C1815" s="85"/>
    </row>
    <row r="1816" spans="3:3" ht="13" hidden="1" x14ac:dyDescent="0.2">
      <c r="C1816" s="85"/>
    </row>
    <row r="1817" spans="3:3" ht="13" hidden="1" x14ac:dyDescent="0.2">
      <c r="C1817" s="85"/>
    </row>
    <row r="1818" spans="3:3" ht="13" hidden="1" x14ac:dyDescent="0.2">
      <c r="C1818" s="85"/>
    </row>
    <row r="1819" spans="3:3" ht="13" hidden="1" x14ac:dyDescent="0.2">
      <c r="C1819" s="85"/>
    </row>
    <row r="1820" spans="3:3" ht="13" hidden="1" x14ac:dyDescent="0.2">
      <c r="C1820" s="85"/>
    </row>
    <row r="1821" spans="3:3" ht="13" hidden="1" x14ac:dyDescent="0.2">
      <c r="C1821" s="85"/>
    </row>
    <row r="1822" spans="3:3" ht="13" hidden="1" x14ac:dyDescent="0.2">
      <c r="C1822" s="85"/>
    </row>
    <row r="1823" spans="3:3" ht="13" hidden="1" x14ac:dyDescent="0.2">
      <c r="C1823" s="85"/>
    </row>
    <row r="1824" spans="3:3" ht="13" hidden="1" x14ac:dyDescent="0.2">
      <c r="C1824" s="85"/>
    </row>
    <row r="1825" spans="3:3" ht="13" hidden="1" x14ac:dyDescent="0.2">
      <c r="C1825" s="85"/>
    </row>
    <row r="1826" spans="3:3" ht="13" hidden="1" x14ac:dyDescent="0.2">
      <c r="C1826" s="85"/>
    </row>
    <row r="1827" spans="3:3" ht="13" hidden="1" x14ac:dyDescent="0.2">
      <c r="C1827" s="85"/>
    </row>
    <row r="1828" spans="3:3" ht="13" hidden="1" x14ac:dyDescent="0.2">
      <c r="C1828" s="85"/>
    </row>
    <row r="1829" spans="3:3" ht="13" hidden="1" x14ac:dyDescent="0.2">
      <c r="C1829" s="85"/>
    </row>
    <row r="1830" spans="3:3" ht="13" hidden="1" x14ac:dyDescent="0.2">
      <c r="C1830" s="85"/>
    </row>
    <row r="1831" spans="3:3" ht="13" hidden="1" x14ac:dyDescent="0.2">
      <c r="C1831" s="85"/>
    </row>
    <row r="1832" spans="3:3" ht="13" hidden="1" x14ac:dyDescent="0.2">
      <c r="C1832" s="85"/>
    </row>
    <row r="1833" spans="3:3" ht="13" hidden="1" x14ac:dyDescent="0.2">
      <c r="C1833" s="85"/>
    </row>
    <row r="1834" spans="3:3" ht="13" hidden="1" x14ac:dyDescent="0.2">
      <c r="C1834" s="85"/>
    </row>
    <row r="1835" spans="3:3" ht="13" hidden="1" x14ac:dyDescent="0.2">
      <c r="C1835" s="85"/>
    </row>
    <row r="1836" spans="3:3" ht="13" hidden="1" x14ac:dyDescent="0.2">
      <c r="C1836" s="85"/>
    </row>
    <row r="1837" spans="3:3" ht="13" hidden="1" x14ac:dyDescent="0.2">
      <c r="C1837" s="85"/>
    </row>
    <row r="1838" spans="3:3" ht="13" hidden="1" x14ac:dyDescent="0.2">
      <c r="C1838" s="85"/>
    </row>
    <row r="1839" spans="3:3" ht="13" hidden="1" x14ac:dyDescent="0.2">
      <c r="C1839" s="85"/>
    </row>
    <row r="1840" spans="3:3" ht="13" hidden="1" x14ac:dyDescent="0.2">
      <c r="C1840" s="85"/>
    </row>
    <row r="1841" spans="3:3" ht="13" hidden="1" x14ac:dyDescent="0.2">
      <c r="C1841" s="85"/>
    </row>
    <row r="1842" spans="3:3" ht="13" hidden="1" x14ac:dyDescent="0.2">
      <c r="C1842" s="85"/>
    </row>
    <row r="1843" spans="3:3" ht="13" hidden="1" x14ac:dyDescent="0.2">
      <c r="C1843" s="85"/>
    </row>
    <row r="1844" spans="3:3" ht="13" hidden="1" x14ac:dyDescent="0.2">
      <c r="C1844" s="85"/>
    </row>
    <row r="1845" spans="3:3" ht="13" hidden="1" x14ac:dyDescent="0.2">
      <c r="C1845" s="85"/>
    </row>
    <row r="1846" spans="3:3" ht="13" hidden="1" x14ac:dyDescent="0.2">
      <c r="C1846" s="85"/>
    </row>
    <row r="1847" spans="3:3" ht="13" hidden="1" x14ac:dyDescent="0.2">
      <c r="C1847" s="85"/>
    </row>
    <row r="1848" spans="3:3" ht="13" hidden="1" x14ac:dyDescent="0.2">
      <c r="C1848" s="85"/>
    </row>
    <row r="1849" spans="3:3" ht="13" hidden="1" x14ac:dyDescent="0.2">
      <c r="C1849" s="85"/>
    </row>
    <row r="1850" spans="3:3" ht="13" hidden="1" x14ac:dyDescent="0.2">
      <c r="C1850" s="85"/>
    </row>
    <row r="1851" spans="3:3" ht="13" hidden="1" x14ac:dyDescent="0.2">
      <c r="C1851" s="85"/>
    </row>
    <row r="1852" spans="3:3" ht="13" hidden="1" x14ac:dyDescent="0.2">
      <c r="C1852" s="85"/>
    </row>
    <row r="1853" spans="3:3" ht="13" hidden="1" x14ac:dyDescent="0.2">
      <c r="C1853" s="85"/>
    </row>
    <row r="1854" spans="3:3" ht="13" hidden="1" x14ac:dyDescent="0.2">
      <c r="C1854" s="85"/>
    </row>
    <row r="1855" spans="3:3" ht="13" hidden="1" x14ac:dyDescent="0.2">
      <c r="C1855" s="85"/>
    </row>
    <row r="1856" spans="3:3" ht="13" hidden="1" x14ac:dyDescent="0.2">
      <c r="C1856" s="85"/>
    </row>
    <row r="1857" spans="3:3" ht="13" hidden="1" x14ac:dyDescent="0.2">
      <c r="C1857" s="85"/>
    </row>
    <row r="1858" spans="3:3" ht="13" hidden="1" x14ac:dyDescent="0.2">
      <c r="C1858" s="85"/>
    </row>
    <row r="1859" spans="3:3" ht="13" hidden="1" x14ac:dyDescent="0.2">
      <c r="C1859" s="85"/>
    </row>
    <row r="1860" spans="3:3" ht="13" hidden="1" x14ac:dyDescent="0.2">
      <c r="C1860" s="85"/>
    </row>
    <row r="1861" spans="3:3" ht="13" hidden="1" x14ac:dyDescent="0.2">
      <c r="C1861" s="85"/>
    </row>
    <row r="1862" spans="3:3" ht="13" hidden="1" x14ac:dyDescent="0.2">
      <c r="C1862" s="85"/>
    </row>
    <row r="1863" spans="3:3" ht="13" hidden="1" x14ac:dyDescent="0.2">
      <c r="C1863" s="85"/>
    </row>
    <row r="1864" spans="3:3" ht="13" hidden="1" x14ac:dyDescent="0.2">
      <c r="C1864" s="85"/>
    </row>
    <row r="1865" spans="3:3" ht="13" hidden="1" x14ac:dyDescent="0.2">
      <c r="C1865" s="85"/>
    </row>
    <row r="1866" spans="3:3" ht="13" hidden="1" x14ac:dyDescent="0.2">
      <c r="C1866" s="85"/>
    </row>
    <row r="1867" spans="3:3" ht="13" hidden="1" x14ac:dyDescent="0.2">
      <c r="C1867" s="85"/>
    </row>
    <row r="1868" spans="3:3" ht="13" hidden="1" x14ac:dyDescent="0.2">
      <c r="C1868" s="85"/>
    </row>
    <row r="1869" spans="3:3" ht="13" hidden="1" x14ac:dyDescent="0.2">
      <c r="C1869" s="85"/>
    </row>
    <row r="1870" spans="3:3" ht="13" hidden="1" x14ac:dyDescent="0.2">
      <c r="C1870" s="85"/>
    </row>
    <row r="1871" spans="3:3" ht="13" hidden="1" x14ac:dyDescent="0.2">
      <c r="C1871" s="85"/>
    </row>
    <row r="1872" spans="3:3" ht="13" hidden="1" x14ac:dyDescent="0.2">
      <c r="C1872" s="85"/>
    </row>
    <row r="1873" spans="3:3" ht="13" hidden="1" x14ac:dyDescent="0.2">
      <c r="C1873" s="85"/>
    </row>
    <row r="1874" spans="3:3" ht="13" hidden="1" x14ac:dyDescent="0.2">
      <c r="C1874" s="85"/>
    </row>
    <row r="1875" spans="3:3" ht="13" hidden="1" x14ac:dyDescent="0.2">
      <c r="C1875" s="85"/>
    </row>
    <row r="1876" spans="3:3" ht="13" hidden="1" x14ac:dyDescent="0.2">
      <c r="C1876" s="85"/>
    </row>
    <row r="1877" spans="3:3" ht="13" hidden="1" x14ac:dyDescent="0.2">
      <c r="C1877" s="85"/>
    </row>
    <row r="1878" spans="3:3" ht="13" hidden="1" x14ac:dyDescent="0.2">
      <c r="C1878" s="85"/>
    </row>
    <row r="1879" spans="3:3" ht="13" hidden="1" x14ac:dyDescent="0.2">
      <c r="C1879" s="85"/>
    </row>
    <row r="1880" spans="3:3" ht="13" hidden="1" x14ac:dyDescent="0.2">
      <c r="C1880" s="85"/>
    </row>
    <row r="1881" spans="3:3" ht="13" hidden="1" x14ac:dyDescent="0.2">
      <c r="C1881" s="85"/>
    </row>
    <row r="1882" spans="3:3" ht="13" hidden="1" x14ac:dyDescent="0.2">
      <c r="C1882" s="85"/>
    </row>
    <row r="1883" spans="3:3" ht="13" hidden="1" x14ac:dyDescent="0.2">
      <c r="C1883" s="85"/>
    </row>
    <row r="1884" spans="3:3" ht="13" hidden="1" x14ac:dyDescent="0.2">
      <c r="C1884" s="85"/>
    </row>
    <row r="1885" spans="3:3" ht="13" hidden="1" x14ac:dyDescent="0.2">
      <c r="C1885" s="85"/>
    </row>
    <row r="1886" spans="3:3" ht="13" hidden="1" x14ac:dyDescent="0.2">
      <c r="C1886" s="85"/>
    </row>
    <row r="1887" spans="3:3" ht="13" hidden="1" x14ac:dyDescent="0.2">
      <c r="C1887" s="85"/>
    </row>
    <row r="1888" spans="3:3" ht="13" hidden="1" x14ac:dyDescent="0.2">
      <c r="C1888" s="85"/>
    </row>
    <row r="1889" spans="3:3" ht="13" hidden="1" x14ac:dyDescent="0.2">
      <c r="C1889" s="85"/>
    </row>
    <row r="1890" spans="3:3" ht="13" hidden="1" x14ac:dyDescent="0.2">
      <c r="C1890" s="85"/>
    </row>
    <row r="1891" spans="3:3" ht="13" hidden="1" x14ac:dyDescent="0.2">
      <c r="C1891" s="85"/>
    </row>
    <row r="1892" spans="3:3" ht="13" hidden="1" x14ac:dyDescent="0.2">
      <c r="C1892" s="85"/>
    </row>
    <row r="1893" spans="3:3" ht="13" hidden="1" x14ac:dyDescent="0.2">
      <c r="C1893" s="85"/>
    </row>
    <row r="1894" spans="3:3" ht="13" hidden="1" x14ac:dyDescent="0.2">
      <c r="C1894" s="85"/>
    </row>
    <row r="1895" spans="3:3" ht="13" hidden="1" x14ac:dyDescent="0.2">
      <c r="C1895" s="85"/>
    </row>
    <row r="1896" spans="3:3" ht="13" hidden="1" x14ac:dyDescent="0.2">
      <c r="C1896" s="85"/>
    </row>
    <row r="1897" spans="3:3" ht="13" hidden="1" x14ac:dyDescent="0.2">
      <c r="C1897" s="85"/>
    </row>
    <row r="1898" spans="3:3" ht="13" hidden="1" x14ac:dyDescent="0.2">
      <c r="C1898" s="85"/>
    </row>
    <row r="1899" spans="3:3" ht="13" hidden="1" x14ac:dyDescent="0.2">
      <c r="C1899" s="85"/>
    </row>
    <row r="1900" spans="3:3" ht="13" hidden="1" x14ac:dyDescent="0.2">
      <c r="C1900" s="85"/>
    </row>
    <row r="1901" spans="3:3" ht="13" hidden="1" x14ac:dyDescent="0.2">
      <c r="C1901" s="85"/>
    </row>
    <row r="1902" spans="3:3" ht="13" hidden="1" x14ac:dyDescent="0.2">
      <c r="C1902" s="85"/>
    </row>
    <row r="1903" spans="3:3" ht="13" hidden="1" x14ac:dyDescent="0.2">
      <c r="C1903" s="85"/>
    </row>
    <row r="1904" spans="3:3" ht="13" hidden="1" x14ac:dyDescent="0.2">
      <c r="C1904" s="85"/>
    </row>
    <row r="1905" spans="3:3" ht="13" hidden="1" x14ac:dyDescent="0.2">
      <c r="C1905" s="85"/>
    </row>
    <row r="1906" spans="3:3" ht="13" hidden="1" x14ac:dyDescent="0.2">
      <c r="C1906" s="85"/>
    </row>
    <row r="1907" spans="3:3" ht="13" hidden="1" x14ac:dyDescent="0.2">
      <c r="C1907" s="85"/>
    </row>
    <row r="1908" spans="3:3" ht="13" hidden="1" x14ac:dyDescent="0.2">
      <c r="C1908" s="85"/>
    </row>
    <row r="1909" spans="3:3" ht="13" hidden="1" x14ac:dyDescent="0.2">
      <c r="C1909" s="85"/>
    </row>
    <row r="1910" spans="3:3" ht="13" hidden="1" x14ac:dyDescent="0.2">
      <c r="C1910" s="85"/>
    </row>
    <row r="1911" spans="3:3" ht="13" hidden="1" x14ac:dyDescent="0.2">
      <c r="C1911" s="85"/>
    </row>
    <row r="1912" spans="3:3" ht="13" hidden="1" x14ac:dyDescent="0.2">
      <c r="C1912" s="85"/>
    </row>
    <row r="1913" spans="3:3" ht="13" hidden="1" x14ac:dyDescent="0.2">
      <c r="C1913" s="85"/>
    </row>
    <row r="1914" spans="3:3" ht="13" hidden="1" x14ac:dyDescent="0.2">
      <c r="C1914" s="85"/>
    </row>
    <row r="1915" spans="3:3" ht="13" hidden="1" x14ac:dyDescent="0.2">
      <c r="C1915" s="85"/>
    </row>
    <row r="1916" spans="3:3" ht="13" hidden="1" x14ac:dyDescent="0.2">
      <c r="C1916" s="85"/>
    </row>
    <row r="1917" spans="3:3" ht="13" hidden="1" x14ac:dyDescent="0.2">
      <c r="C1917" s="85"/>
    </row>
    <row r="1918" spans="3:3" ht="13" hidden="1" x14ac:dyDescent="0.2">
      <c r="C1918" s="85"/>
    </row>
    <row r="1919" spans="3:3" ht="13" hidden="1" x14ac:dyDescent="0.2">
      <c r="C1919" s="85"/>
    </row>
    <row r="1920" spans="3:3" ht="13" hidden="1" x14ac:dyDescent="0.2">
      <c r="C1920" s="85"/>
    </row>
    <row r="1921" spans="3:3" ht="13" hidden="1" x14ac:dyDescent="0.2">
      <c r="C1921" s="85"/>
    </row>
    <row r="1922" spans="3:3" ht="13" hidden="1" x14ac:dyDescent="0.2">
      <c r="C1922" s="85"/>
    </row>
    <row r="1923" spans="3:3" ht="13" hidden="1" x14ac:dyDescent="0.2">
      <c r="C1923" s="85"/>
    </row>
    <row r="1924" spans="3:3" ht="13" hidden="1" x14ac:dyDescent="0.2">
      <c r="C1924" s="85"/>
    </row>
    <row r="1925" spans="3:3" ht="13" hidden="1" x14ac:dyDescent="0.2">
      <c r="C1925" s="85"/>
    </row>
    <row r="1926" spans="3:3" ht="13" hidden="1" x14ac:dyDescent="0.2">
      <c r="C1926" s="85"/>
    </row>
    <row r="1927" spans="3:3" ht="13" hidden="1" x14ac:dyDescent="0.2">
      <c r="C1927" s="85"/>
    </row>
    <row r="1928" spans="3:3" ht="13" hidden="1" x14ac:dyDescent="0.2">
      <c r="C1928" s="85"/>
    </row>
    <row r="1929" spans="3:3" ht="13" hidden="1" x14ac:dyDescent="0.2">
      <c r="C1929" s="85"/>
    </row>
    <row r="1930" spans="3:3" ht="13" hidden="1" x14ac:dyDescent="0.2">
      <c r="C1930" s="85"/>
    </row>
    <row r="1931" spans="3:3" ht="13" hidden="1" x14ac:dyDescent="0.2">
      <c r="C1931" s="85"/>
    </row>
    <row r="1932" spans="3:3" ht="13" hidden="1" x14ac:dyDescent="0.2">
      <c r="C1932" s="85"/>
    </row>
    <row r="1933" spans="3:3" ht="13" hidden="1" x14ac:dyDescent="0.2">
      <c r="C1933" s="85"/>
    </row>
    <row r="1934" spans="3:3" ht="13" hidden="1" x14ac:dyDescent="0.2">
      <c r="C1934" s="85"/>
    </row>
    <row r="1935" spans="3:3" ht="13" hidden="1" x14ac:dyDescent="0.2">
      <c r="C1935" s="85"/>
    </row>
    <row r="1936" spans="3:3" ht="13" hidden="1" x14ac:dyDescent="0.2">
      <c r="C1936" s="85"/>
    </row>
    <row r="1937" spans="3:3" ht="13" hidden="1" x14ac:dyDescent="0.2">
      <c r="C1937" s="85"/>
    </row>
    <row r="1938" spans="3:3" ht="13" hidden="1" x14ac:dyDescent="0.2">
      <c r="C1938" s="85"/>
    </row>
    <row r="1939" spans="3:3" ht="13" hidden="1" x14ac:dyDescent="0.2">
      <c r="C1939" s="85"/>
    </row>
    <row r="1940" spans="3:3" ht="13" hidden="1" x14ac:dyDescent="0.2">
      <c r="C1940" s="85"/>
    </row>
    <row r="1941" spans="3:3" ht="13" hidden="1" x14ac:dyDescent="0.2">
      <c r="C1941" s="85"/>
    </row>
    <row r="1942" spans="3:3" ht="13" hidden="1" x14ac:dyDescent="0.2">
      <c r="C1942" s="85"/>
    </row>
    <row r="1943" spans="3:3" ht="13" hidden="1" x14ac:dyDescent="0.2">
      <c r="C1943" s="85"/>
    </row>
    <row r="1944" spans="3:3" ht="13" hidden="1" x14ac:dyDescent="0.2">
      <c r="C1944" s="85"/>
    </row>
    <row r="1945" spans="3:3" ht="13" hidden="1" x14ac:dyDescent="0.2">
      <c r="C1945" s="85"/>
    </row>
    <row r="1946" spans="3:3" ht="13" hidden="1" x14ac:dyDescent="0.2">
      <c r="C1946" s="85"/>
    </row>
    <row r="1947" spans="3:3" ht="13" hidden="1" x14ac:dyDescent="0.2">
      <c r="C1947" s="85"/>
    </row>
    <row r="1948" spans="3:3" ht="13" hidden="1" x14ac:dyDescent="0.2">
      <c r="C1948" s="85"/>
    </row>
    <row r="1949" spans="3:3" ht="13" hidden="1" x14ac:dyDescent="0.2">
      <c r="C1949" s="85"/>
    </row>
    <row r="1950" spans="3:3" ht="13" hidden="1" x14ac:dyDescent="0.2">
      <c r="C1950" s="85"/>
    </row>
    <row r="1951" spans="3:3" ht="13" hidden="1" x14ac:dyDescent="0.2">
      <c r="C1951" s="85"/>
    </row>
    <row r="1952" spans="3:3" ht="13" hidden="1" x14ac:dyDescent="0.2">
      <c r="C1952" s="85"/>
    </row>
    <row r="1953" spans="3:3" ht="13" hidden="1" x14ac:dyDescent="0.2">
      <c r="C1953" s="85"/>
    </row>
    <row r="1954" spans="3:3" ht="13" hidden="1" x14ac:dyDescent="0.2">
      <c r="C1954" s="85"/>
    </row>
    <row r="1955" spans="3:3" ht="13" hidden="1" x14ac:dyDescent="0.2">
      <c r="C1955" s="85"/>
    </row>
    <row r="1956" spans="3:3" ht="13" hidden="1" x14ac:dyDescent="0.2">
      <c r="C1956" s="85"/>
    </row>
    <row r="1957" spans="3:3" ht="13" hidden="1" x14ac:dyDescent="0.2">
      <c r="C1957" s="85"/>
    </row>
    <row r="1958" spans="3:3" ht="13" hidden="1" x14ac:dyDescent="0.2">
      <c r="C1958" s="85"/>
    </row>
    <row r="1959" spans="3:3" ht="13" hidden="1" x14ac:dyDescent="0.2">
      <c r="C1959" s="85"/>
    </row>
    <row r="1960" spans="3:3" ht="13" hidden="1" x14ac:dyDescent="0.2">
      <c r="C1960" s="85"/>
    </row>
    <row r="1961" spans="3:3" ht="13" hidden="1" x14ac:dyDescent="0.2">
      <c r="C1961" s="85"/>
    </row>
    <row r="1962" spans="3:3" ht="13" hidden="1" x14ac:dyDescent="0.2">
      <c r="C1962" s="85"/>
    </row>
    <row r="1963" spans="3:3" ht="13" hidden="1" x14ac:dyDescent="0.2">
      <c r="C1963" s="85"/>
    </row>
    <row r="1964" spans="3:3" ht="13" hidden="1" x14ac:dyDescent="0.2">
      <c r="C1964" s="85"/>
    </row>
    <row r="1965" spans="3:3" ht="13" hidden="1" x14ac:dyDescent="0.2">
      <c r="C1965" s="85"/>
    </row>
    <row r="1966" spans="3:3" ht="13" hidden="1" x14ac:dyDescent="0.2">
      <c r="C1966" s="85"/>
    </row>
    <row r="1967" spans="3:3" ht="13" hidden="1" x14ac:dyDescent="0.2">
      <c r="C1967" s="85"/>
    </row>
    <row r="1968" spans="3:3" ht="13" hidden="1" x14ac:dyDescent="0.2">
      <c r="C1968" s="85"/>
    </row>
    <row r="1969" spans="3:3" ht="13" hidden="1" x14ac:dyDescent="0.2">
      <c r="C1969" s="85"/>
    </row>
    <row r="1970" spans="3:3" ht="13" hidden="1" x14ac:dyDescent="0.2">
      <c r="C1970" s="85"/>
    </row>
    <row r="1971" spans="3:3" ht="13" hidden="1" x14ac:dyDescent="0.2">
      <c r="C1971" s="85"/>
    </row>
    <row r="1972" spans="3:3" ht="13" hidden="1" x14ac:dyDescent="0.2">
      <c r="C1972" s="85"/>
    </row>
    <row r="1973" spans="3:3" ht="13" hidden="1" x14ac:dyDescent="0.2">
      <c r="C1973" s="85"/>
    </row>
    <row r="1974" spans="3:3" ht="13" hidden="1" x14ac:dyDescent="0.2">
      <c r="C1974" s="85"/>
    </row>
    <row r="1975" spans="3:3" ht="13" hidden="1" x14ac:dyDescent="0.2">
      <c r="C1975" s="85"/>
    </row>
    <row r="1976" spans="3:3" ht="13" hidden="1" x14ac:dyDescent="0.2">
      <c r="C1976" s="85"/>
    </row>
    <row r="1977" spans="3:3" ht="13" hidden="1" x14ac:dyDescent="0.2">
      <c r="C1977" s="85"/>
    </row>
    <row r="1978" spans="3:3" ht="13" hidden="1" x14ac:dyDescent="0.2">
      <c r="C1978" s="85"/>
    </row>
    <row r="1979" spans="3:3" ht="13" hidden="1" x14ac:dyDescent="0.2">
      <c r="C1979" s="85"/>
    </row>
    <row r="1980" spans="3:3" ht="13" hidden="1" x14ac:dyDescent="0.2">
      <c r="C1980" s="85"/>
    </row>
    <row r="1981" spans="3:3" ht="13" hidden="1" x14ac:dyDescent="0.2">
      <c r="C1981" s="85"/>
    </row>
    <row r="1982" spans="3:3" ht="13" hidden="1" x14ac:dyDescent="0.2">
      <c r="C1982" s="85"/>
    </row>
    <row r="1983" spans="3:3" ht="13" hidden="1" x14ac:dyDescent="0.2">
      <c r="C1983" s="85"/>
    </row>
    <row r="1984" spans="3:3" ht="13" hidden="1" x14ac:dyDescent="0.2">
      <c r="C1984" s="85"/>
    </row>
    <row r="1985" spans="3:3" ht="13" hidden="1" x14ac:dyDescent="0.2">
      <c r="C1985" s="85"/>
    </row>
    <row r="1986" spans="3:3" ht="13" hidden="1" x14ac:dyDescent="0.2">
      <c r="C1986" s="85"/>
    </row>
    <row r="1987" spans="3:3" ht="13" hidden="1" x14ac:dyDescent="0.2">
      <c r="C1987" s="85"/>
    </row>
    <row r="1988" spans="3:3" ht="13" hidden="1" x14ac:dyDescent="0.2">
      <c r="C1988" s="85"/>
    </row>
    <row r="1989" spans="3:3" ht="13" hidden="1" x14ac:dyDescent="0.2">
      <c r="C1989" s="85"/>
    </row>
    <row r="1990" spans="3:3" ht="13" hidden="1" x14ac:dyDescent="0.2">
      <c r="C1990" s="85"/>
    </row>
    <row r="1991" spans="3:3" ht="13" hidden="1" x14ac:dyDescent="0.2">
      <c r="C1991" s="85"/>
    </row>
    <row r="1992" spans="3:3" ht="13" hidden="1" x14ac:dyDescent="0.2">
      <c r="C1992" s="85"/>
    </row>
    <row r="1993" spans="3:3" ht="13" hidden="1" x14ac:dyDescent="0.2">
      <c r="C1993" s="85"/>
    </row>
    <row r="1994" spans="3:3" ht="13" hidden="1" x14ac:dyDescent="0.2">
      <c r="C1994" s="85"/>
    </row>
    <row r="1995" spans="3:3" ht="13" hidden="1" x14ac:dyDescent="0.2">
      <c r="C1995" s="85"/>
    </row>
    <row r="1996" spans="3:3" ht="13" hidden="1" x14ac:dyDescent="0.2">
      <c r="C1996" s="85"/>
    </row>
    <row r="1997" spans="3:3" ht="13" hidden="1" x14ac:dyDescent="0.2">
      <c r="C1997" s="85"/>
    </row>
    <row r="1998" spans="3:3" ht="13" hidden="1" x14ac:dyDescent="0.2">
      <c r="C1998" s="85"/>
    </row>
    <row r="1999" spans="3:3" ht="13" hidden="1" x14ac:dyDescent="0.2">
      <c r="C1999" s="85"/>
    </row>
    <row r="2000" spans="3:3" ht="13" hidden="1" x14ac:dyDescent="0.2">
      <c r="C2000" s="85"/>
    </row>
    <row r="2001" spans="3:3" ht="13" hidden="1" x14ac:dyDescent="0.2">
      <c r="C2001" s="85"/>
    </row>
    <row r="2002" spans="3:3" ht="13" hidden="1" x14ac:dyDescent="0.2">
      <c r="C2002" s="85"/>
    </row>
    <row r="2003" spans="3:3" ht="13" hidden="1" x14ac:dyDescent="0.2">
      <c r="C2003" s="85"/>
    </row>
    <row r="2004" spans="3:3" ht="13" hidden="1" x14ac:dyDescent="0.2">
      <c r="C2004" s="85"/>
    </row>
    <row r="2005" spans="3:3" ht="13" hidden="1" x14ac:dyDescent="0.2">
      <c r="C2005" s="85"/>
    </row>
    <row r="2006" spans="3:3" ht="13" hidden="1" x14ac:dyDescent="0.2">
      <c r="C2006" s="85"/>
    </row>
    <row r="2007" spans="3:3" ht="13" hidden="1" x14ac:dyDescent="0.2">
      <c r="C2007" s="85"/>
    </row>
    <row r="2008" spans="3:3" ht="13" hidden="1" x14ac:dyDescent="0.2">
      <c r="C2008" s="85"/>
    </row>
    <row r="2009" spans="3:3" ht="13" hidden="1" x14ac:dyDescent="0.2">
      <c r="C2009" s="85"/>
    </row>
    <row r="2010" spans="3:3" ht="13" hidden="1" x14ac:dyDescent="0.2">
      <c r="C2010" s="85"/>
    </row>
    <row r="2011" spans="3:3" ht="13" hidden="1" x14ac:dyDescent="0.2">
      <c r="C2011" s="85"/>
    </row>
    <row r="2012" spans="3:3" ht="13" hidden="1" x14ac:dyDescent="0.2">
      <c r="C2012" s="85"/>
    </row>
    <row r="2013" spans="3:3" ht="13" hidden="1" x14ac:dyDescent="0.2">
      <c r="C2013" s="85"/>
    </row>
    <row r="2014" spans="3:3" ht="13" hidden="1" x14ac:dyDescent="0.2">
      <c r="C2014" s="85"/>
    </row>
    <row r="2015" spans="3:3" ht="13" hidden="1" x14ac:dyDescent="0.2">
      <c r="C2015" s="85"/>
    </row>
    <row r="2016" spans="3:3" ht="13" hidden="1" x14ac:dyDescent="0.2">
      <c r="C2016" s="85"/>
    </row>
    <row r="2017" spans="3:3" ht="13" hidden="1" x14ac:dyDescent="0.2">
      <c r="C2017" s="85"/>
    </row>
    <row r="2018" spans="3:3" ht="13" hidden="1" x14ac:dyDescent="0.2">
      <c r="C2018" s="85"/>
    </row>
    <row r="2019" spans="3:3" ht="13" hidden="1" x14ac:dyDescent="0.2">
      <c r="C2019" s="85"/>
    </row>
    <row r="2020" spans="3:3" ht="13" hidden="1" x14ac:dyDescent="0.2">
      <c r="C2020" s="85"/>
    </row>
    <row r="2021" spans="3:3" ht="13" hidden="1" x14ac:dyDescent="0.2">
      <c r="C2021" s="85"/>
    </row>
    <row r="2022" spans="3:3" ht="13" hidden="1" x14ac:dyDescent="0.2">
      <c r="C2022" s="85"/>
    </row>
    <row r="2023" spans="3:3" ht="13" hidden="1" x14ac:dyDescent="0.2">
      <c r="C2023" s="85"/>
    </row>
    <row r="2024" spans="3:3" ht="13" hidden="1" x14ac:dyDescent="0.2">
      <c r="C2024" s="85"/>
    </row>
    <row r="2025" spans="3:3" ht="13" hidden="1" x14ac:dyDescent="0.2">
      <c r="C2025" s="85"/>
    </row>
    <row r="2026" spans="3:3" ht="13" hidden="1" x14ac:dyDescent="0.2">
      <c r="C2026" s="85"/>
    </row>
    <row r="2027" spans="3:3" ht="13" hidden="1" x14ac:dyDescent="0.2">
      <c r="C2027" s="85"/>
    </row>
    <row r="2028" spans="3:3" ht="13" hidden="1" x14ac:dyDescent="0.2">
      <c r="C2028" s="85"/>
    </row>
    <row r="2029" spans="3:3" ht="13" hidden="1" x14ac:dyDescent="0.2">
      <c r="C2029" s="85"/>
    </row>
    <row r="2030" spans="3:3" ht="13" hidden="1" x14ac:dyDescent="0.2">
      <c r="C2030" s="85"/>
    </row>
    <row r="2031" spans="3:3" ht="13" hidden="1" x14ac:dyDescent="0.2">
      <c r="C2031" s="85"/>
    </row>
    <row r="2032" spans="3:3" ht="13" hidden="1" x14ac:dyDescent="0.2">
      <c r="C2032" s="85"/>
    </row>
    <row r="2033" spans="3:3" ht="13" hidden="1" x14ac:dyDescent="0.2">
      <c r="C2033" s="85"/>
    </row>
    <row r="2034" spans="3:3" ht="13" hidden="1" x14ac:dyDescent="0.2">
      <c r="C2034" s="85"/>
    </row>
    <row r="2035" spans="3:3" ht="13" hidden="1" x14ac:dyDescent="0.2">
      <c r="C2035" s="85"/>
    </row>
    <row r="2036" spans="3:3" ht="13" hidden="1" x14ac:dyDescent="0.2">
      <c r="C2036" s="85"/>
    </row>
    <row r="2037" spans="3:3" ht="13" hidden="1" x14ac:dyDescent="0.2">
      <c r="C2037" s="85"/>
    </row>
    <row r="2038" spans="3:3" ht="13" hidden="1" x14ac:dyDescent="0.2">
      <c r="C2038" s="85"/>
    </row>
    <row r="2039" spans="3:3" ht="13" hidden="1" x14ac:dyDescent="0.2">
      <c r="C2039" s="85"/>
    </row>
    <row r="2040" spans="3:3" ht="13" hidden="1" x14ac:dyDescent="0.2">
      <c r="C2040" s="85"/>
    </row>
    <row r="2041" spans="3:3" ht="13" hidden="1" x14ac:dyDescent="0.2">
      <c r="C2041" s="85"/>
    </row>
    <row r="2042" spans="3:3" ht="13" hidden="1" x14ac:dyDescent="0.2">
      <c r="C2042" s="85"/>
    </row>
    <row r="2043" spans="3:3" ht="13" hidden="1" x14ac:dyDescent="0.2">
      <c r="C2043" s="85"/>
    </row>
    <row r="2044" spans="3:3" ht="13" hidden="1" x14ac:dyDescent="0.2">
      <c r="C2044" s="85"/>
    </row>
    <row r="2045" spans="3:3" ht="13" hidden="1" x14ac:dyDescent="0.2">
      <c r="C2045" s="85"/>
    </row>
    <row r="2046" spans="3:3" ht="13" hidden="1" x14ac:dyDescent="0.2">
      <c r="C2046" s="85"/>
    </row>
    <row r="2047" spans="3:3" ht="13" hidden="1" x14ac:dyDescent="0.2">
      <c r="C2047" s="85"/>
    </row>
    <row r="2048" spans="3:3" ht="13" hidden="1" x14ac:dyDescent="0.2">
      <c r="C2048" s="85"/>
    </row>
    <row r="2049" spans="3:3" ht="13" hidden="1" x14ac:dyDescent="0.2">
      <c r="C2049" s="85"/>
    </row>
    <row r="2050" spans="3:3" ht="13" hidden="1" x14ac:dyDescent="0.2">
      <c r="C2050" s="85"/>
    </row>
    <row r="2051" spans="3:3" ht="13" hidden="1" x14ac:dyDescent="0.2">
      <c r="C2051" s="85"/>
    </row>
    <row r="2052" spans="3:3" ht="13" hidden="1" x14ac:dyDescent="0.2">
      <c r="C2052" s="85"/>
    </row>
    <row r="2053" spans="3:3" ht="13" hidden="1" x14ac:dyDescent="0.2">
      <c r="C2053" s="85"/>
    </row>
    <row r="2054" spans="3:3" ht="13" hidden="1" x14ac:dyDescent="0.2">
      <c r="C2054" s="85"/>
    </row>
    <row r="2055" spans="3:3" ht="13" hidden="1" x14ac:dyDescent="0.2">
      <c r="C2055" s="85"/>
    </row>
    <row r="2056" spans="3:3" ht="13" hidden="1" x14ac:dyDescent="0.2">
      <c r="C2056" s="85"/>
    </row>
    <row r="2057" spans="3:3" ht="13" hidden="1" x14ac:dyDescent="0.2">
      <c r="C2057" s="85"/>
    </row>
    <row r="2058" spans="3:3" ht="13" hidden="1" x14ac:dyDescent="0.2">
      <c r="C2058" s="85"/>
    </row>
    <row r="2059" spans="3:3" ht="13" hidden="1" x14ac:dyDescent="0.2">
      <c r="C2059" s="85"/>
    </row>
    <row r="2060" spans="3:3" ht="13" hidden="1" x14ac:dyDescent="0.2">
      <c r="C2060" s="85"/>
    </row>
    <row r="2061" spans="3:3" ht="13" hidden="1" x14ac:dyDescent="0.2">
      <c r="C2061" s="85"/>
    </row>
    <row r="2062" spans="3:3" ht="13" hidden="1" x14ac:dyDescent="0.2">
      <c r="C2062" s="85"/>
    </row>
    <row r="2063" spans="3:3" ht="13" hidden="1" x14ac:dyDescent="0.2">
      <c r="C2063" s="85"/>
    </row>
    <row r="2064" spans="3:3" ht="13" hidden="1" x14ac:dyDescent="0.2">
      <c r="C2064" s="85"/>
    </row>
    <row r="2065" spans="3:3" ht="13" hidden="1" x14ac:dyDescent="0.2">
      <c r="C2065" s="85"/>
    </row>
    <row r="2066" spans="3:3" ht="13" hidden="1" x14ac:dyDescent="0.2">
      <c r="C2066" s="85"/>
    </row>
    <row r="2067" spans="3:3" ht="13" hidden="1" x14ac:dyDescent="0.2">
      <c r="C2067" s="85"/>
    </row>
    <row r="2068" spans="3:3" ht="13" hidden="1" x14ac:dyDescent="0.2">
      <c r="C2068" s="85"/>
    </row>
    <row r="2069" spans="3:3" ht="13" hidden="1" x14ac:dyDescent="0.2">
      <c r="C2069" s="85"/>
    </row>
    <row r="2070" spans="3:3" ht="13" hidden="1" x14ac:dyDescent="0.2">
      <c r="C2070" s="85"/>
    </row>
    <row r="2071" spans="3:3" ht="13" hidden="1" x14ac:dyDescent="0.2">
      <c r="C2071" s="85"/>
    </row>
    <row r="2072" spans="3:3" ht="13" hidden="1" x14ac:dyDescent="0.2">
      <c r="C2072" s="85"/>
    </row>
    <row r="2073" spans="3:3" ht="13" hidden="1" x14ac:dyDescent="0.2">
      <c r="C2073" s="85"/>
    </row>
    <row r="2074" spans="3:3" ht="13" hidden="1" x14ac:dyDescent="0.2">
      <c r="C2074" s="85"/>
    </row>
    <row r="2075" spans="3:3" ht="13" hidden="1" x14ac:dyDescent="0.2">
      <c r="C2075" s="85"/>
    </row>
    <row r="2076" spans="3:3" ht="13" hidden="1" x14ac:dyDescent="0.2">
      <c r="C2076" s="85"/>
    </row>
    <row r="2077" spans="3:3" ht="13" hidden="1" x14ac:dyDescent="0.2">
      <c r="C2077" s="85"/>
    </row>
    <row r="2078" spans="3:3" ht="13" hidden="1" x14ac:dyDescent="0.2">
      <c r="C2078" s="85"/>
    </row>
    <row r="2079" spans="3:3" ht="13" hidden="1" x14ac:dyDescent="0.2">
      <c r="C2079" s="85"/>
    </row>
    <row r="2080" spans="3:3" ht="13" hidden="1" x14ac:dyDescent="0.2">
      <c r="C2080" s="85"/>
    </row>
    <row r="2081" spans="3:3" ht="13" hidden="1" x14ac:dyDescent="0.2">
      <c r="C2081" s="85"/>
    </row>
    <row r="2082" spans="3:3" ht="13" hidden="1" x14ac:dyDescent="0.2">
      <c r="C2082" s="85"/>
    </row>
    <row r="2083" spans="3:3" ht="13" hidden="1" x14ac:dyDescent="0.2">
      <c r="C2083" s="85"/>
    </row>
    <row r="2084" spans="3:3" ht="13" hidden="1" x14ac:dyDescent="0.2">
      <c r="C2084" s="85"/>
    </row>
    <row r="2085" spans="3:3" ht="13" hidden="1" x14ac:dyDescent="0.2">
      <c r="C2085" s="85"/>
    </row>
    <row r="2086" spans="3:3" ht="13" hidden="1" x14ac:dyDescent="0.2">
      <c r="C2086" s="85"/>
    </row>
    <row r="2087" spans="3:3" ht="13" hidden="1" x14ac:dyDescent="0.2">
      <c r="C2087" s="85"/>
    </row>
    <row r="2088" spans="3:3" ht="13" hidden="1" x14ac:dyDescent="0.2">
      <c r="C2088" s="85"/>
    </row>
    <row r="2089" spans="3:3" ht="13" hidden="1" x14ac:dyDescent="0.2">
      <c r="C2089" s="85"/>
    </row>
    <row r="2090" spans="3:3" ht="13" hidden="1" x14ac:dyDescent="0.2">
      <c r="C2090" s="85"/>
    </row>
    <row r="2091" spans="3:3" ht="13" hidden="1" x14ac:dyDescent="0.2">
      <c r="C2091" s="85"/>
    </row>
    <row r="2092" spans="3:3" ht="13" hidden="1" x14ac:dyDescent="0.2">
      <c r="C2092" s="85"/>
    </row>
    <row r="2093" spans="3:3" ht="13" hidden="1" x14ac:dyDescent="0.2">
      <c r="C2093" s="85"/>
    </row>
    <row r="2094" spans="3:3" ht="13" hidden="1" x14ac:dyDescent="0.2">
      <c r="C2094" s="85"/>
    </row>
    <row r="2095" spans="3:3" ht="13" hidden="1" x14ac:dyDescent="0.2">
      <c r="C2095" s="85"/>
    </row>
    <row r="2096" spans="3:3" ht="13" hidden="1" x14ac:dyDescent="0.2">
      <c r="C2096" s="85"/>
    </row>
    <row r="2097" spans="3:3" ht="13" hidden="1" x14ac:dyDescent="0.2">
      <c r="C2097" s="85"/>
    </row>
    <row r="2098" spans="3:3" ht="13" hidden="1" x14ac:dyDescent="0.2">
      <c r="C2098" s="85"/>
    </row>
    <row r="2099" spans="3:3" ht="13" hidden="1" x14ac:dyDescent="0.2">
      <c r="C2099" s="85"/>
    </row>
    <row r="2100" spans="3:3" ht="13" hidden="1" x14ac:dyDescent="0.2">
      <c r="C2100" s="85"/>
    </row>
    <row r="2101" spans="3:3" ht="13" hidden="1" x14ac:dyDescent="0.2">
      <c r="C2101" s="85"/>
    </row>
    <row r="2102" spans="3:3" ht="13" hidden="1" x14ac:dyDescent="0.2">
      <c r="C2102" s="85"/>
    </row>
    <row r="2103" spans="3:3" ht="13" hidden="1" x14ac:dyDescent="0.2">
      <c r="C2103" s="85"/>
    </row>
    <row r="2104" spans="3:3" ht="13" hidden="1" x14ac:dyDescent="0.2">
      <c r="C2104" s="85"/>
    </row>
    <row r="2105" spans="3:3" ht="13" hidden="1" x14ac:dyDescent="0.2">
      <c r="C2105" s="85"/>
    </row>
    <row r="2106" spans="3:3" ht="13" hidden="1" x14ac:dyDescent="0.2">
      <c r="C2106" s="85"/>
    </row>
    <row r="2107" spans="3:3" ht="13" hidden="1" x14ac:dyDescent="0.2">
      <c r="C2107" s="85"/>
    </row>
    <row r="2108" spans="3:3" ht="13" hidden="1" x14ac:dyDescent="0.2">
      <c r="C2108" s="85"/>
    </row>
    <row r="2109" spans="3:3" ht="13" hidden="1" x14ac:dyDescent="0.2">
      <c r="C2109" s="85"/>
    </row>
    <row r="2110" spans="3:3" ht="13" hidden="1" x14ac:dyDescent="0.2">
      <c r="C2110" s="85"/>
    </row>
    <row r="2111" spans="3:3" ht="13" hidden="1" x14ac:dyDescent="0.2">
      <c r="C2111" s="85"/>
    </row>
    <row r="2112" spans="3:3" ht="13" hidden="1" x14ac:dyDescent="0.2">
      <c r="C2112" s="85"/>
    </row>
    <row r="2113" spans="3:3" ht="13" hidden="1" x14ac:dyDescent="0.2">
      <c r="C2113" s="85"/>
    </row>
    <row r="2114" spans="3:3" ht="13" hidden="1" x14ac:dyDescent="0.2">
      <c r="C2114" s="85"/>
    </row>
    <row r="2115" spans="3:3" ht="13" hidden="1" x14ac:dyDescent="0.2">
      <c r="C2115" s="85"/>
    </row>
    <row r="2116" spans="3:3" ht="13" hidden="1" x14ac:dyDescent="0.2">
      <c r="C2116" s="85"/>
    </row>
    <row r="2117" spans="3:3" ht="13" hidden="1" x14ac:dyDescent="0.2">
      <c r="C2117" s="85"/>
    </row>
    <row r="2118" spans="3:3" ht="13" hidden="1" x14ac:dyDescent="0.2">
      <c r="C2118" s="85"/>
    </row>
    <row r="2119" spans="3:3" ht="13" hidden="1" x14ac:dyDescent="0.2">
      <c r="C2119" s="85"/>
    </row>
    <row r="2120" spans="3:3" ht="13" hidden="1" x14ac:dyDescent="0.2">
      <c r="C2120" s="85"/>
    </row>
    <row r="2121" spans="3:3" ht="13" hidden="1" x14ac:dyDescent="0.2">
      <c r="C2121" s="85"/>
    </row>
    <row r="2122" spans="3:3" ht="13" hidden="1" x14ac:dyDescent="0.2">
      <c r="C2122" s="85"/>
    </row>
    <row r="2123" spans="3:3" ht="13" hidden="1" x14ac:dyDescent="0.2">
      <c r="C2123" s="85"/>
    </row>
    <row r="2124" spans="3:3" ht="13" hidden="1" x14ac:dyDescent="0.2">
      <c r="C2124" s="85"/>
    </row>
    <row r="2125" spans="3:3" ht="13" hidden="1" x14ac:dyDescent="0.2">
      <c r="C2125" s="85"/>
    </row>
    <row r="2126" spans="3:3" ht="13" hidden="1" x14ac:dyDescent="0.2">
      <c r="C2126" s="85"/>
    </row>
    <row r="2127" spans="3:3" ht="13" hidden="1" x14ac:dyDescent="0.2">
      <c r="C2127" s="85"/>
    </row>
    <row r="2128" spans="3:3" ht="13" hidden="1" x14ac:dyDescent="0.2">
      <c r="C2128" s="85"/>
    </row>
    <row r="2129" spans="3:3" ht="13" hidden="1" x14ac:dyDescent="0.2">
      <c r="C2129" s="85"/>
    </row>
    <row r="2130" spans="3:3" ht="13" hidden="1" x14ac:dyDescent="0.2">
      <c r="C2130" s="85"/>
    </row>
    <row r="2131" spans="3:3" ht="13" hidden="1" x14ac:dyDescent="0.2">
      <c r="C2131" s="85"/>
    </row>
    <row r="2132" spans="3:3" ht="13" hidden="1" x14ac:dyDescent="0.2">
      <c r="C2132" s="85"/>
    </row>
    <row r="2133" spans="3:3" ht="13" hidden="1" x14ac:dyDescent="0.2">
      <c r="C2133" s="85"/>
    </row>
    <row r="2134" spans="3:3" ht="13" hidden="1" x14ac:dyDescent="0.2">
      <c r="C2134" s="85"/>
    </row>
    <row r="2135" spans="3:3" ht="13" hidden="1" x14ac:dyDescent="0.2">
      <c r="C2135" s="85"/>
    </row>
    <row r="2136" spans="3:3" ht="13" hidden="1" x14ac:dyDescent="0.2">
      <c r="C2136" s="85"/>
    </row>
    <row r="2137" spans="3:3" ht="13" hidden="1" x14ac:dyDescent="0.2">
      <c r="C2137" s="85"/>
    </row>
    <row r="2138" spans="3:3" ht="13" hidden="1" x14ac:dyDescent="0.2">
      <c r="C2138" s="85"/>
    </row>
    <row r="2139" spans="3:3" ht="13" hidden="1" x14ac:dyDescent="0.2">
      <c r="C2139" s="85"/>
    </row>
    <row r="2140" spans="3:3" ht="13" hidden="1" x14ac:dyDescent="0.2">
      <c r="C2140" s="85"/>
    </row>
    <row r="2141" spans="3:3" ht="13" hidden="1" x14ac:dyDescent="0.2">
      <c r="C2141" s="85"/>
    </row>
    <row r="2142" spans="3:3" ht="13" hidden="1" x14ac:dyDescent="0.2">
      <c r="C2142" s="85"/>
    </row>
    <row r="2143" spans="3:3" ht="13" hidden="1" x14ac:dyDescent="0.2">
      <c r="C2143" s="85"/>
    </row>
    <row r="2144" spans="3:3" ht="13" hidden="1" x14ac:dyDescent="0.2">
      <c r="C2144" s="85"/>
    </row>
    <row r="2145" spans="3:3" ht="13" hidden="1" x14ac:dyDescent="0.2">
      <c r="C2145" s="85"/>
    </row>
    <row r="2146" spans="3:3" ht="13" hidden="1" x14ac:dyDescent="0.2">
      <c r="C2146" s="85"/>
    </row>
    <row r="2147" spans="3:3" ht="13" hidden="1" x14ac:dyDescent="0.2">
      <c r="C2147" s="85"/>
    </row>
    <row r="2148" spans="3:3" ht="13" hidden="1" x14ac:dyDescent="0.2">
      <c r="C2148" s="85"/>
    </row>
    <row r="2149" spans="3:3" ht="13" hidden="1" x14ac:dyDescent="0.2">
      <c r="C2149" s="85"/>
    </row>
    <row r="2150" spans="3:3" ht="13" hidden="1" x14ac:dyDescent="0.2">
      <c r="C2150" s="85"/>
    </row>
    <row r="2151" spans="3:3" ht="13" hidden="1" x14ac:dyDescent="0.2">
      <c r="C2151" s="85"/>
    </row>
    <row r="2152" spans="3:3" ht="13" hidden="1" x14ac:dyDescent="0.2">
      <c r="C2152" s="85"/>
    </row>
    <row r="2153" spans="3:3" ht="13" hidden="1" x14ac:dyDescent="0.2">
      <c r="C2153" s="85"/>
    </row>
    <row r="2154" spans="3:3" ht="13" hidden="1" x14ac:dyDescent="0.2">
      <c r="C2154" s="85"/>
    </row>
    <row r="2155" spans="3:3" ht="13" hidden="1" x14ac:dyDescent="0.2">
      <c r="C2155" s="85"/>
    </row>
    <row r="2156" spans="3:3" ht="13" hidden="1" x14ac:dyDescent="0.2">
      <c r="C2156" s="85"/>
    </row>
    <row r="2157" spans="3:3" ht="13" hidden="1" x14ac:dyDescent="0.2">
      <c r="C2157" s="85"/>
    </row>
    <row r="2158" spans="3:3" ht="13" hidden="1" x14ac:dyDescent="0.2">
      <c r="C2158" s="85"/>
    </row>
    <row r="2159" spans="3:3" ht="13" hidden="1" x14ac:dyDescent="0.2">
      <c r="C2159" s="85"/>
    </row>
    <row r="2160" spans="3:3" ht="13" hidden="1" x14ac:dyDescent="0.2">
      <c r="C2160" s="85"/>
    </row>
    <row r="2161" spans="3:3" ht="13" hidden="1" x14ac:dyDescent="0.2">
      <c r="C2161" s="85"/>
    </row>
    <row r="2162" spans="3:3" ht="13" hidden="1" x14ac:dyDescent="0.2">
      <c r="C2162" s="85"/>
    </row>
    <row r="2163" spans="3:3" ht="13" hidden="1" x14ac:dyDescent="0.2">
      <c r="C2163" s="85"/>
    </row>
    <row r="2164" spans="3:3" ht="13" hidden="1" x14ac:dyDescent="0.2">
      <c r="C2164" s="85"/>
    </row>
    <row r="2165" spans="3:3" ht="13" hidden="1" x14ac:dyDescent="0.2">
      <c r="C2165" s="85"/>
    </row>
    <row r="2166" spans="3:3" ht="13" hidden="1" x14ac:dyDescent="0.2">
      <c r="C2166" s="85"/>
    </row>
    <row r="2167" spans="3:3" ht="13" hidden="1" x14ac:dyDescent="0.2">
      <c r="C2167" s="85"/>
    </row>
    <row r="2168" spans="3:3" ht="13" hidden="1" x14ac:dyDescent="0.2">
      <c r="C2168" s="85"/>
    </row>
    <row r="2169" spans="3:3" ht="13" hidden="1" x14ac:dyDescent="0.2">
      <c r="C2169" s="85"/>
    </row>
    <row r="2170" spans="3:3" ht="13" hidden="1" x14ac:dyDescent="0.2">
      <c r="C2170" s="85"/>
    </row>
    <row r="2171" spans="3:3" ht="13" hidden="1" x14ac:dyDescent="0.2">
      <c r="C2171" s="85"/>
    </row>
    <row r="2172" spans="3:3" ht="13" hidden="1" x14ac:dyDescent="0.2">
      <c r="C2172" s="85"/>
    </row>
    <row r="2173" spans="3:3" ht="13" hidden="1" x14ac:dyDescent="0.2">
      <c r="C2173" s="85"/>
    </row>
    <row r="2174" spans="3:3" ht="13" hidden="1" x14ac:dyDescent="0.2">
      <c r="C2174" s="85"/>
    </row>
    <row r="2175" spans="3:3" ht="13" hidden="1" x14ac:dyDescent="0.2">
      <c r="C2175" s="85"/>
    </row>
    <row r="2176" spans="3:3" ht="13" hidden="1" x14ac:dyDescent="0.2">
      <c r="C2176" s="85"/>
    </row>
    <row r="2177" spans="3:3" ht="13" hidden="1" x14ac:dyDescent="0.2">
      <c r="C2177" s="85"/>
    </row>
    <row r="2178" spans="3:3" ht="13" hidden="1" x14ac:dyDescent="0.2">
      <c r="C2178" s="85"/>
    </row>
    <row r="2179" spans="3:3" ht="13" hidden="1" x14ac:dyDescent="0.2">
      <c r="C2179" s="85"/>
    </row>
    <row r="2180" spans="3:3" ht="13" hidden="1" x14ac:dyDescent="0.2">
      <c r="C2180" s="85"/>
    </row>
    <row r="2181" spans="3:3" ht="13" hidden="1" x14ac:dyDescent="0.2">
      <c r="C2181" s="85"/>
    </row>
    <row r="2182" spans="3:3" ht="13" hidden="1" x14ac:dyDescent="0.2">
      <c r="C2182" s="85"/>
    </row>
    <row r="2183" spans="3:3" ht="13" hidden="1" x14ac:dyDescent="0.2">
      <c r="C2183" s="85"/>
    </row>
    <row r="2184" spans="3:3" ht="13" hidden="1" x14ac:dyDescent="0.2">
      <c r="C2184" s="85"/>
    </row>
    <row r="2185" spans="3:3" ht="13" hidden="1" x14ac:dyDescent="0.2">
      <c r="C2185" s="85"/>
    </row>
    <row r="2186" spans="3:3" ht="13" hidden="1" x14ac:dyDescent="0.2">
      <c r="C2186" s="85"/>
    </row>
    <row r="2187" spans="3:3" ht="13" hidden="1" x14ac:dyDescent="0.2">
      <c r="C2187" s="85"/>
    </row>
    <row r="2188" spans="3:3" ht="13" hidden="1" x14ac:dyDescent="0.2">
      <c r="C2188" s="85"/>
    </row>
    <row r="2189" spans="3:3" ht="13" hidden="1" x14ac:dyDescent="0.2">
      <c r="C2189" s="85"/>
    </row>
    <row r="2190" spans="3:3" ht="13" hidden="1" x14ac:dyDescent="0.2">
      <c r="C2190" s="85"/>
    </row>
    <row r="2191" spans="3:3" ht="13" hidden="1" x14ac:dyDescent="0.2">
      <c r="C2191" s="85"/>
    </row>
    <row r="2192" spans="3:3" ht="13" hidden="1" x14ac:dyDescent="0.2">
      <c r="C2192" s="85"/>
    </row>
    <row r="2193" spans="3:3" ht="13" hidden="1" x14ac:dyDescent="0.2">
      <c r="C2193" s="85"/>
    </row>
    <row r="2194" spans="3:3" ht="13" hidden="1" x14ac:dyDescent="0.2">
      <c r="C2194" s="85"/>
    </row>
    <row r="2195" spans="3:3" ht="13" hidden="1" x14ac:dyDescent="0.2">
      <c r="C2195" s="85"/>
    </row>
    <row r="2196" spans="3:3" ht="13" hidden="1" x14ac:dyDescent="0.2">
      <c r="C2196" s="85"/>
    </row>
    <row r="2197" spans="3:3" ht="13" hidden="1" x14ac:dyDescent="0.2">
      <c r="C2197" s="85"/>
    </row>
    <row r="2198" spans="3:3" ht="13" hidden="1" x14ac:dyDescent="0.2">
      <c r="C2198" s="85"/>
    </row>
    <row r="2199" spans="3:3" ht="13" hidden="1" x14ac:dyDescent="0.2">
      <c r="C2199" s="85"/>
    </row>
    <row r="2200" spans="3:3" ht="13" hidden="1" x14ac:dyDescent="0.2">
      <c r="C2200" s="85"/>
    </row>
    <row r="2201" spans="3:3" ht="13" hidden="1" x14ac:dyDescent="0.2">
      <c r="C2201" s="85"/>
    </row>
    <row r="2202" spans="3:3" ht="13" hidden="1" x14ac:dyDescent="0.2">
      <c r="C2202" s="85"/>
    </row>
    <row r="2203" spans="3:3" ht="13" hidden="1" x14ac:dyDescent="0.2">
      <c r="C2203" s="85"/>
    </row>
  </sheetData>
  <sheetProtection password="CB65" sheet="1" objects="1" scenarios="1"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opLeftCell="A58" workbookViewId="0">
      <selection activeCell="A72" sqref="A72:XFD1048576"/>
    </sheetView>
  </sheetViews>
  <sheetFormatPr defaultRowHeight="13" x14ac:dyDescent="0.2"/>
  <cols>
    <col min="5" max="5" width="15.08984375" hidden="1" customWidth="1"/>
  </cols>
  <sheetData>
    <row r="1" spans="1:5" x14ac:dyDescent="0.2">
      <c r="A1" t="s">
        <v>7652</v>
      </c>
      <c r="B1">
        <v>21</v>
      </c>
      <c r="E1" t="s">
        <v>198</v>
      </c>
    </row>
    <row r="2" spans="1:5" x14ac:dyDescent="0.2">
      <c r="A2" t="s">
        <v>7665</v>
      </c>
      <c r="B2">
        <v>38</v>
      </c>
      <c r="E2" t="s">
        <v>212</v>
      </c>
    </row>
    <row r="3" spans="1:5" x14ac:dyDescent="0.2">
      <c r="A3" t="s">
        <v>7654</v>
      </c>
      <c r="B3">
        <v>51</v>
      </c>
      <c r="E3" t="s">
        <v>194</v>
      </c>
    </row>
    <row r="4" spans="1:5" x14ac:dyDescent="0.2">
      <c r="A4" t="s">
        <v>7664</v>
      </c>
      <c r="B4">
        <v>414</v>
      </c>
      <c r="E4" t="s">
        <v>232</v>
      </c>
    </row>
    <row r="5" spans="1:5" x14ac:dyDescent="0.2">
      <c r="A5" t="s">
        <v>7657</v>
      </c>
      <c r="B5">
        <v>70</v>
      </c>
      <c r="E5" t="s">
        <v>196</v>
      </c>
    </row>
    <row r="6" spans="1:5" x14ac:dyDescent="0.2">
      <c r="A6" t="s">
        <v>7659</v>
      </c>
      <c r="B6">
        <v>80</v>
      </c>
      <c r="E6" t="s">
        <v>208</v>
      </c>
    </row>
    <row r="7" spans="1:5" x14ac:dyDescent="0.2">
      <c r="A7" t="s">
        <v>7662</v>
      </c>
      <c r="B7">
        <v>3</v>
      </c>
      <c r="E7" t="s">
        <v>234</v>
      </c>
    </row>
    <row r="8" spans="1:5" x14ac:dyDescent="0.2">
      <c r="A8" t="s">
        <v>7653</v>
      </c>
      <c r="B8">
        <v>14</v>
      </c>
      <c r="E8" t="s">
        <v>200</v>
      </c>
    </row>
    <row r="9" spans="1:5" x14ac:dyDescent="0.2">
      <c r="A9" t="s">
        <v>7658</v>
      </c>
      <c r="B9">
        <v>92</v>
      </c>
      <c r="E9" t="s">
        <v>7686</v>
      </c>
    </row>
    <row r="10" spans="1:5" x14ac:dyDescent="0.2">
      <c r="A10" t="s">
        <v>7661</v>
      </c>
      <c r="B10">
        <v>1</v>
      </c>
      <c r="E10" t="s">
        <v>192</v>
      </c>
    </row>
    <row r="11" spans="1:5" x14ac:dyDescent="0.2">
      <c r="A11" t="s">
        <v>7671</v>
      </c>
      <c r="B11">
        <v>45</v>
      </c>
      <c r="E11" t="s">
        <v>218</v>
      </c>
    </row>
    <row r="12" spans="1:5" x14ac:dyDescent="0.2">
      <c r="A12" t="s">
        <v>7667</v>
      </c>
      <c r="B12">
        <v>19</v>
      </c>
      <c r="E12" t="s">
        <v>204</v>
      </c>
    </row>
    <row r="13" spans="1:5" x14ac:dyDescent="0.2">
      <c r="A13" t="s">
        <v>7681</v>
      </c>
      <c r="B13">
        <v>25</v>
      </c>
      <c r="E13" t="s">
        <v>230</v>
      </c>
    </row>
    <row r="14" spans="1:5" x14ac:dyDescent="0.2">
      <c r="A14" t="s">
        <v>7682</v>
      </c>
      <c r="B14">
        <v>22</v>
      </c>
      <c r="E14" t="s">
        <v>235</v>
      </c>
    </row>
    <row r="15" spans="1:5" x14ac:dyDescent="0.2">
      <c r="A15" t="s">
        <v>7684</v>
      </c>
      <c r="B15">
        <v>120</v>
      </c>
      <c r="E15" t="s">
        <v>188</v>
      </c>
    </row>
    <row r="16" spans="1:5" x14ac:dyDescent="0.2">
      <c r="A16" t="s">
        <v>7683</v>
      </c>
      <c r="B16">
        <v>23</v>
      </c>
      <c r="E16" t="s">
        <v>2322</v>
      </c>
    </row>
    <row r="17" spans="1:5" x14ac:dyDescent="0.2">
      <c r="A17" t="s">
        <v>7668</v>
      </c>
      <c r="B17">
        <v>7</v>
      </c>
      <c r="E17" t="s">
        <v>226</v>
      </c>
    </row>
    <row r="18" spans="1:5" x14ac:dyDescent="0.2">
      <c r="A18" t="s">
        <v>7675</v>
      </c>
      <c r="B18">
        <v>38</v>
      </c>
      <c r="E18" t="s">
        <v>216</v>
      </c>
    </row>
    <row r="19" spans="1:5" x14ac:dyDescent="0.2">
      <c r="A19" t="s">
        <v>7685</v>
      </c>
      <c r="B19">
        <v>6</v>
      </c>
      <c r="E19" t="s">
        <v>210</v>
      </c>
    </row>
    <row r="20" spans="1:5" x14ac:dyDescent="0.2">
      <c r="A20" t="s">
        <v>7666</v>
      </c>
      <c r="B20">
        <v>77</v>
      </c>
      <c r="E20" t="s">
        <v>224</v>
      </c>
    </row>
    <row r="21" spans="1:5" x14ac:dyDescent="0.2">
      <c r="A21" t="s">
        <v>7691</v>
      </c>
      <c r="B21">
        <v>5</v>
      </c>
      <c r="E21" t="s">
        <v>178</v>
      </c>
    </row>
    <row r="22" spans="1:5" x14ac:dyDescent="0.2">
      <c r="A22" t="s">
        <v>7680</v>
      </c>
      <c r="B22">
        <v>48</v>
      </c>
      <c r="E22" t="s">
        <v>222</v>
      </c>
    </row>
    <row r="23" spans="1:5" x14ac:dyDescent="0.2">
      <c r="A23" t="s">
        <v>7674</v>
      </c>
      <c r="B23">
        <v>48</v>
      </c>
      <c r="E23" t="s">
        <v>202</v>
      </c>
    </row>
    <row r="24" spans="1:5" x14ac:dyDescent="0.2">
      <c r="A24" t="s">
        <v>7672</v>
      </c>
      <c r="B24">
        <v>105</v>
      </c>
      <c r="E24" t="s">
        <v>214</v>
      </c>
    </row>
    <row r="25" spans="1:5" x14ac:dyDescent="0.2">
      <c r="A25" t="s">
        <v>10003</v>
      </c>
      <c r="B25">
        <v>1</v>
      </c>
      <c r="E25" t="s">
        <v>190</v>
      </c>
    </row>
    <row r="26" spans="1:5" x14ac:dyDescent="0.2">
      <c r="A26" t="s">
        <v>7673</v>
      </c>
      <c r="B26">
        <v>1</v>
      </c>
      <c r="E26" t="s">
        <v>7687</v>
      </c>
    </row>
    <row r="27" spans="1:5" x14ac:dyDescent="0.2">
      <c r="A27" t="s">
        <v>7670</v>
      </c>
      <c r="B27">
        <v>88</v>
      </c>
      <c r="E27" t="s">
        <v>182</v>
      </c>
    </row>
    <row r="28" spans="1:5" x14ac:dyDescent="0.2">
      <c r="A28" t="s">
        <v>7669</v>
      </c>
      <c r="B28">
        <v>15</v>
      </c>
      <c r="E28" t="s">
        <v>186</v>
      </c>
    </row>
    <row r="29" spans="1:5" x14ac:dyDescent="0.2">
      <c r="A29" t="s">
        <v>10004</v>
      </c>
      <c r="B29">
        <v>107</v>
      </c>
      <c r="E29" t="s">
        <v>184</v>
      </c>
    </row>
    <row r="30" spans="1:5" x14ac:dyDescent="0.2">
      <c r="A30" t="s">
        <v>10005</v>
      </c>
      <c r="B30">
        <v>57</v>
      </c>
      <c r="E30" t="s">
        <v>176</v>
      </c>
    </row>
    <row r="31" spans="1:5" x14ac:dyDescent="0.2">
      <c r="A31" t="s">
        <v>7692</v>
      </c>
      <c r="B31">
        <v>2</v>
      </c>
      <c r="E31" t="s">
        <v>2323</v>
      </c>
    </row>
    <row r="32" spans="1:5" x14ac:dyDescent="0.2">
      <c r="A32" t="s">
        <v>184</v>
      </c>
      <c r="B32">
        <v>20</v>
      </c>
      <c r="E32" t="s">
        <v>228</v>
      </c>
    </row>
    <row r="33" spans="1:5" x14ac:dyDescent="0.2">
      <c r="A33" t="s">
        <v>196</v>
      </c>
      <c r="B33">
        <v>39</v>
      </c>
      <c r="E33" t="s">
        <v>2324</v>
      </c>
    </row>
    <row r="34" spans="1:5" x14ac:dyDescent="0.2">
      <c r="A34" t="s">
        <v>216</v>
      </c>
      <c r="B34">
        <v>90</v>
      </c>
      <c r="E34" t="s">
        <v>180</v>
      </c>
    </row>
    <row r="35" spans="1:5" x14ac:dyDescent="0.2">
      <c r="A35" t="s">
        <v>234</v>
      </c>
      <c r="B35" s="117">
        <v>36</v>
      </c>
      <c r="E35" t="s">
        <v>7688</v>
      </c>
    </row>
    <row r="36" spans="1:5" x14ac:dyDescent="0.2">
      <c r="A36" t="s">
        <v>232</v>
      </c>
      <c r="B36" s="117">
        <v>59</v>
      </c>
      <c r="E36" t="s">
        <v>7689</v>
      </c>
    </row>
    <row r="37" spans="1:5" x14ac:dyDescent="0.2">
      <c r="A37" t="s">
        <v>208</v>
      </c>
      <c r="B37" s="117">
        <v>116</v>
      </c>
      <c r="E37" t="s">
        <v>7690</v>
      </c>
    </row>
    <row r="38" spans="1:5" x14ac:dyDescent="0.2">
      <c r="A38" t="s">
        <v>180</v>
      </c>
      <c r="B38" s="117">
        <v>59</v>
      </c>
    </row>
    <row r="39" spans="1:5" x14ac:dyDescent="0.2">
      <c r="A39" t="s">
        <v>194</v>
      </c>
      <c r="B39" s="117">
        <v>47</v>
      </c>
    </row>
    <row r="40" spans="1:5" x14ac:dyDescent="0.2">
      <c r="A40" t="s">
        <v>200</v>
      </c>
      <c r="B40" s="117">
        <v>180</v>
      </c>
    </row>
    <row r="41" spans="1:5" x14ac:dyDescent="0.2">
      <c r="A41" t="s">
        <v>198</v>
      </c>
      <c r="B41" s="117">
        <v>120</v>
      </c>
    </row>
    <row r="42" spans="1:5" x14ac:dyDescent="0.2">
      <c r="A42" t="s">
        <v>230</v>
      </c>
      <c r="B42" s="117">
        <v>17</v>
      </c>
    </row>
    <row r="43" spans="1:5" x14ac:dyDescent="0.2">
      <c r="A43" t="s">
        <v>224</v>
      </c>
      <c r="B43" s="117">
        <v>9</v>
      </c>
    </row>
    <row r="44" spans="1:5" x14ac:dyDescent="0.2">
      <c r="A44" t="s">
        <v>2323</v>
      </c>
      <c r="B44" s="117">
        <v>17</v>
      </c>
    </row>
    <row r="45" spans="1:5" x14ac:dyDescent="0.2">
      <c r="A45" t="s">
        <v>7686</v>
      </c>
      <c r="B45" s="117">
        <v>31</v>
      </c>
    </row>
    <row r="46" spans="1:5" x14ac:dyDescent="0.2">
      <c r="A46" t="s">
        <v>210</v>
      </c>
      <c r="B46" s="117">
        <v>78</v>
      </c>
    </row>
    <row r="47" spans="1:5" x14ac:dyDescent="0.2">
      <c r="A47" t="s">
        <v>218</v>
      </c>
      <c r="B47" s="117">
        <v>9</v>
      </c>
    </row>
    <row r="48" spans="1:5" x14ac:dyDescent="0.2">
      <c r="A48" t="s">
        <v>222</v>
      </c>
      <c r="B48" s="117">
        <v>7</v>
      </c>
    </row>
    <row r="49" spans="1:2" x14ac:dyDescent="0.2">
      <c r="A49" t="s">
        <v>176</v>
      </c>
      <c r="B49" s="117">
        <v>11</v>
      </c>
    </row>
    <row r="50" spans="1:2" x14ac:dyDescent="0.2">
      <c r="A50" t="s">
        <v>226</v>
      </c>
      <c r="B50" s="117">
        <v>10</v>
      </c>
    </row>
    <row r="51" spans="1:2" x14ac:dyDescent="0.2">
      <c r="A51" t="s">
        <v>212</v>
      </c>
      <c r="B51" s="117">
        <v>54</v>
      </c>
    </row>
    <row r="52" spans="1:2" x14ac:dyDescent="0.2">
      <c r="A52" t="s">
        <v>188</v>
      </c>
      <c r="B52" s="117">
        <v>109</v>
      </c>
    </row>
    <row r="53" spans="1:2" x14ac:dyDescent="0.2">
      <c r="A53" t="s">
        <v>202</v>
      </c>
      <c r="B53" s="117">
        <v>26</v>
      </c>
    </row>
    <row r="54" spans="1:2" x14ac:dyDescent="0.2">
      <c r="A54" t="s">
        <v>204</v>
      </c>
      <c r="B54" s="117">
        <v>30</v>
      </c>
    </row>
    <row r="55" spans="1:2" x14ac:dyDescent="0.2">
      <c r="A55" t="s">
        <v>7689</v>
      </c>
      <c r="B55" s="117">
        <v>7</v>
      </c>
    </row>
    <row r="56" spans="1:2" x14ac:dyDescent="0.2">
      <c r="A56" t="s">
        <v>235</v>
      </c>
      <c r="B56" s="117">
        <v>15</v>
      </c>
    </row>
    <row r="57" spans="1:2" x14ac:dyDescent="0.2">
      <c r="A57" t="s">
        <v>190</v>
      </c>
      <c r="B57" s="117">
        <v>27</v>
      </c>
    </row>
    <row r="58" spans="1:2" x14ac:dyDescent="0.2">
      <c r="A58" t="s">
        <v>192</v>
      </c>
      <c r="B58" s="117">
        <v>14</v>
      </c>
    </row>
    <row r="59" spans="1:2" x14ac:dyDescent="0.2">
      <c r="A59" t="s">
        <v>182</v>
      </c>
      <c r="B59" s="117">
        <v>57</v>
      </c>
    </row>
    <row r="60" spans="1:2" x14ac:dyDescent="0.2">
      <c r="A60" t="s">
        <v>178</v>
      </c>
      <c r="B60" s="117">
        <v>52</v>
      </c>
    </row>
    <row r="61" spans="1:2" x14ac:dyDescent="0.2">
      <c r="A61" t="s">
        <v>2324</v>
      </c>
      <c r="B61" s="117">
        <v>12</v>
      </c>
    </row>
    <row r="62" spans="1:2" x14ac:dyDescent="0.2">
      <c r="A62" t="s">
        <v>228</v>
      </c>
      <c r="B62" s="117">
        <v>1</v>
      </c>
    </row>
    <row r="63" spans="1:2" x14ac:dyDescent="0.2">
      <c r="A63" t="s">
        <v>7677</v>
      </c>
      <c r="B63" s="117">
        <v>99</v>
      </c>
    </row>
    <row r="64" spans="1:2" x14ac:dyDescent="0.2">
      <c r="A64" t="s">
        <v>7676</v>
      </c>
      <c r="B64" s="117">
        <v>10</v>
      </c>
    </row>
    <row r="65" spans="1:2" x14ac:dyDescent="0.2">
      <c r="A65" t="s">
        <v>7678</v>
      </c>
      <c r="B65" s="117">
        <v>100</v>
      </c>
    </row>
    <row r="66" spans="1:2" x14ac:dyDescent="0.2">
      <c r="A66" t="s">
        <v>7679</v>
      </c>
      <c r="B66" s="117">
        <v>3</v>
      </c>
    </row>
    <row r="67" spans="1:2" x14ac:dyDescent="0.2">
      <c r="A67" t="s">
        <v>7660</v>
      </c>
      <c r="B67" s="117">
        <v>76</v>
      </c>
    </row>
    <row r="68" spans="1:2" x14ac:dyDescent="0.2">
      <c r="A68" t="s">
        <v>7655</v>
      </c>
      <c r="B68" s="117">
        <v>10</v>
      </c>
    </row>
    <row r="69" spans="1:2" x14ac:dyDescent="0.2">
      <c r="A69" t="s">
        <v>186</v>
      </c>
      <c r="B69" s="117">
        <v>23</v>
      </c>
    </row>
    <row r="70" spans="1:2" x14ac:dyDescent="0.2">
      <c r="A70" t="s">
        <v>7663</v>
      </c>
      <c r="B70" s="117">
        <v>1</v>
      </c>
    </row>
    <row r="71" spans="1:2" x14ac:dyDescent="0.2">
      <c r="A71" t="s">
        <v>7656</v>
      </c>
      <c r="B71" s="117">
        <v>12</v>
      </c>
    </row>
  </sheetData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workbookViewId="0">
      <selection activeCell="A2" sqref="A2"/>
    </sheetView>
  </sheetViews>
  <sheetFormatPr defaultColWidth="9" defaultRowHeight="13" x14ac:dyDescent="0.2"/>
  <cols>
    <col min="1" max="1" width="10.453125" style="124" bestFit="1" customWidth="1"/>
    <col min="2" max="2" width="14.08984375" style="124" bestFit="1" customWidth="1"/>
    <col min="3" max="3" width="19.81640625" style="124" bestFit="1" customWidth="1"/>
    <col min="4" max="4" width="3.7265625" style="124" bestFit="1" customWidth="1"/>
    <col min="5" max="5" width="5.90625" style="124" bestFit="1" customWidth="1"/>
    <col min="6" max="6" width="7.453125" style="124" bestFit="1" customWidth="1"/>
    <col min="7" max="7" width="3.6328125" style="124" bestFit="1" customWidth="1"/>
    <col min="8" max="8" width="4" style="124" bestFit="1" customWidth="1"/>
    <col min="9" max="9" width="5.453125" style="124" bestFit="1" customWidth="1"/>
    <col min="10" max="10" width="14.6328125" style="124" bestFit="1" customWidth="1"/>
    <col min="11" max="11" width="10.26953125" style="124" bestFit="1" customWidth="1"/>
    <col min="12" max="12" width="5.90625" style="122" bestFit="1" customWidth="1"/>
    <col min="13" max="13" width="14.08984375" style="124" bestFit="1" customWidth="1"/>
    <col min="14" max="14" width="10.6328125" style="124" bestFit="1" customWidth="1"/>
    <col min="15" max="15" width="7.08984375" style="123" bestFit="1" customWidth="1"/>
    <col min="16" max="16" width="7.453125" style="122" bestFit="1" customWidth="1"/>
    <col min="17" max="17" width="14.6328125" style="124" bestFit="1" customWidth="1"/>
    <col min="18" max="19" width="11.6328125" style="124" bestFit="1" customWidth="1"/>
    <col min="20" max="20" width="23.453125" style="124" bestFit="1" customWidth="1"/>
    <col min="21" max="16384" width="9" style="124"/>
  </cols>
  <sheetData>
    <row r="1" spans="1:27" x14ac:dyDescent="0.2">
      <c r="A1" s="121" t="s">
        <v>7623</v>
      </c>
      <c r="B1" s="121" t="s">
        <v>7624</v>
      </c>
      <c r="C1" s="121" t="s">
        <v>7625</v>
      </c>
      <c r="D1" s="121" t="s">
        <v>7626</v>
      </c>
      <c r="E1" s="121" t="s">
        <v>7627</v>
      </c>
      <c r="F1" s="121" t="s">
        <v>7628</v>
      </c>
      <c r="G1" s="121" t="s">
        <v>7629</v>
      </c>
      <c r="H1" s="121" t="s">
        <v>7630</v>
      </c>
      <c r="I1" s="121" t="s">
        <v>7631</v>
      </c>
      <c r="J1" s="121" t="s">
        <v>6846</v>
      </c>
      <c r="K1" s="121" t="s">
        <v>7632</v>
      </c>
      <c r="L1" s="121" t="s">
        <v>2336</v>
      </c>
      <c r="M1" s="122" t="str">
        <f>K1&amp;" ( "&amp;L1&amp;")"</f>
        <v>漢字 ( 学年)</v>
      </c>
      <c r="N1" s="121" t="s">
        <v>7633</v>
      </c>
      <c r="O1" s="123" t="s">
        <v>7634</v>
      </c>
      <c r="P1" s="121" t="s">
        <v>7636</v>
      </c>
      <c r="Q1" s="122" t="str">
        <f>O1&amp;" 0"&amp;P1</f>
        <v>コード1 0記録</v>
      </c>
      <c r="R1" s="124" t="s">
        <v>10001</v>
      </c>
      <c r="S1" s="124" t="s">
        <v>10002</v>
      </c>
      <c r="T1" s="121" t="str">
        <f>R1&amp;" "&amp;S1</f>
        <v>ｱﾙﾌｧﾍﾞｯﾄ姓 ｱﾙﾌｧﾍﾞｯﾄ名</v>
      </c>
      <c r="U1" s="122"/>
      <c r="V1" s="121"/>
      <c r="W1" s="122"/>
      <c r="X1" s="121"/>
      <c r="Y1" s="122"/>
      <c r="Z1" s="121"/>
      <c r="AA1" s="122"/>
    </row>
    <row r="2" spans="1:27" x14ac:dyDescent="0.2">
      <c r="A2" s="125" t="e">
        <f>VLOOKUP(I2,'登録情報(男子) '!$A$2:$H$2060,8,0)</f>
        <v>#N/A</v>
      </c>
      <c r="B2" s="125" t="e">
        <f>M2</f>
        <v>#N/A</v>
      </c>
      <c r="C2" s="125" t="e">
        <f>T2</f>
        <v>#N/A</v>
      </c>
      <c r="D2" s="125">
        <v>1</v>
      </c>
      <c r="E2" s="125" t="e">
        <f>VLOOKUP(I2,'登録情報(男子) '!$A$2:$E$2060,5,FALSE)</f>
        <v>#N/A</v>
      </c>
      <c r="F2" s="125" t="e">
        <f>VLOOKUP(I2,'登録情報(男子) '!$A$2:$F$2060,6,FALSE)</f>
        <v>#N/A</v>
      </c>
      <c r="G2" s="125"/>
      <c r="H2" s="125"/>
      <c r="I2" s="125">
        <f>'種目別申込一覧表（男子）'!D8</f>
        <v>0</v>
      </c>
      <c r="J2" s="125" t="str">
        <f>Q2</f>
        <v>00200 00</v>
      </c>
      <c r="K2" s="125" t="e">
        <f>VLOOKUP(I2,'登録情報(男子) '!$A$2:$B$2060,2,0)</f>
        <v>#N/A</v>
      </c>
      <c r="L2" s="126" t="e">
        <f>VLOOKUP(I2,'登録情報(男子) '!$A$2:$G$2060,7,0)</f>
        <v>#N/A</v>
      </c>
      <c r="M2" s="122" t="e">
        <f>K2&amp;" ( "&amp;L2&amp;")"</f>
        <v>#N/A</v>
      </c>
      <c r="N2" s="125">
        <v>100</v>
      </c>
      <c r="O2" s="127" t="s">
        <v>2339</v>
      </c>
      <c r="P2" s="128">
        <f>'種目別申込一覧表（男子）'!J8</f>
        <v>0</v>
      </c>
      <c r="Q2" s="122" t="str">
        <f>O2&amp;" 0"&amp;P2</f>
        <v>00200 00</v>
      </c>
      <c r="R2" s="124" t="e">
        <f>VLOOKUP(I2,'登録情報(男子) '!$A$2:$I$2060,9,0)</f>
        <v>#N/A</v>
      </c>
      <c r="S2" s="124" t="e">
        <f>VLOOKUP(I2,'登録情報(男子) '!$A$2:$J$2060,10,0)</f>
        <v>#N/A</v>
      </c>
      <c r="T2" s="121" t="e">
        <f>R2&amp;" "&amp;S2</f>
        <v>#N/A</v>
      </c>
    </row>
    <row r="3" spans="1:27" x14ac:dyDescent="0.2">
      <c r="A3" s="125" t="e">
        <f>VLOOKUP(I3,'登録情報(男子) '!$A$2:$H$2060,8,0)</f>
        <v>#N/A</v>
      </c>
      <c r="B3" s="125" t="e">
        <f>M3</f>
        <v>#N/A</v>
      </c>
      <c r="C3" s="125" t="e">
        <f t="shared" ref="C3:C66" si="0">T3</f>
        <v>#N/A</v>
      </c>
      <c r="D3" s="125">
        <v>1</v>
      </c>
      <c r="E3" s="125" t="e">
        <f>VLOOKUP(I3,'登録情報(男子) '!$A$2:$E$2060,5,FALSE)</f>
        <v>#N/A</v>
      </c>
      <c r="F3" s="125" t="e">
        <f>VLOOKUP(I3,'登録情報(男子) '!$A$2:$F$2060,6,FALSE)</f>
        <v>#N/A</v>
      </c>
      <c r="G3" s="125"/>
      <c r="H3" s="125"/>
      <c r="I3" s="125">
        <f>'種目別申込一覧表（男子）'!D9</f>
        <v>0</v>
      </c>
      <c r="J3" s="125" t="str">
        <f t="shared" ref="J3:J46" si="1">Q3</f>
        <v>00200 00</v>
      </c>
      <c r="K3" s="125" t="e">
        <f>VLOOKUP(I3,'登録情報(男子) '!$A$2:$B$2060,2,0)</f>
        <v>#N/A</v>
      </c>
      <c r="L3" s="126" t="e">
        <f>VLOOKUP(I3,'登録情報(男子) '!$A$2:$G$2060,7,0)</f>
        <v>#N/A</v>
      </c>
      <c r="M3" s="122" t="e">
        <f t="shared" ref="M3:M46" si="2">K3&amp;" ( "&amp;L3&amp;")"</f>
        <v>#N/A</v>
      </c>
      <c r="N3" s="125">
        <v>100</v>
      </c>
      <c r="O3" s="127" t="s">
        <v>2339</v>
      </c>
      <c r="P3" s="128">
        <f>'種目別申込一覧表（男子）'!J9</f>
        <v>0</v>
      </c>
      <c r="Q3" s="122" t="str">
        <f t="shared" ref="Q3:Q28" si="3">O3&amp;" 0"&amp;P3</f>
        <v>00200 00</v>
      </c>
      <c r="R3" s="124" t="e">
        <f>VLOOKUP(I3,'登録情報(男子) '!$A$2:$I$2060,9,0)</f>
        <v>#N/A</v>
      </c>
      <c r="S3" s="124" t="e">
        <f>VLOOKUP(I3,'登録情報(男子) '!$A$2:$J$2060,10,0)</f>
        <v>#N/A</v>
      </c>
      <c r="T3" s="121" t="e">
        <f t="shared" ref="T3:T66" si="4">R3&amp;" "&amp;S3</f>
        <v>#N/A</v>
      </c>
    </row>
    <row r="4" spans="1:27" x14ac:dyDescent="0.2">
      <c r="A4" s="125" t="e">
        <f>VLOOKUP(I4,'登録情報(男子) '!$A$2:$H$2060,8,0)</f>
        <v>#N/A</v>
      </c>
      <c r="B4" s="125" t="e">
        <f t="shared" ref="B4:B46" si="5">M4</f>
        <v>#N/A</v>
      </c>
      <c r="C4" s="125" t="e">
        <f t="shared" si="0"/>
        <v>#N/A</v>
      </c>
      <c r="D4" s="125">
        <v>1</v>
      </c>
      <c r="E4" s="125" t="e">
        <f>VLOOKUP(I4,'登録情報(男子) '!$A$2:$E$2060,5,FALSE)</f>
        <v>#N/A</v>
      </c>
      <c r="F4" s="125" t="e">
        <f>VLOOKUP(I4,'登録情報(男子) '!$A$2:$F$2060,6,FALSE)</f>
        <v>#N/A</v>
      </c>
      <c r="G4" s="125"/>
      <c r="H4" s="125"/>
      <c r="I4" s="125">
        <f>'種目別申込一覧表（男子）'!D10</f>
        <v>0</v>
      </c>
      <c r="J4" s="125" t="str">
        <f t="shared" si="1"/>
        <v>00200 00</v>
      </c>
      <c r="K4" s="125" t="e">
        <f>VLOOKUP(I4,'登録情報(男子) '!$A$2:$B$2060,2,0)</f>
        <v>#N/A</v>
      </c>
      <c r="L4" s="126" t="e">
        <f>VLOOKUP(I4,'登録情報(男子) '!$A$2:$G$2060,7,0)</f>
        <v>#N/A</v>
      </c>
      <c r="M4" s="122" t="e">
        <f t="shared" si="2"/>
        <v>#N/A</v>
      </c>
      <c r="N4" s="125">
        <v>100</v>
      </c>
      <c r="O4" s="127" t="s">
        <v>2339</v>
      </c>
      <c r="P4" s="128">
        <f>'種目別申込一覧表（男子）'!J10</f>
        <v>0</v>
      </c>
      <c r="Q4" s="122" t="str">
        <f t="shared" si="3"/>
        <v>00200 00</v>
      </c>
      <c r="R4" s="124" t="e">
        <f>VLOOKUP(I4,'登録情報(男子) '!$A$2:$I$2060,9,0)</f>
        <v>#N/A</v>
      </c>
      <c r="S4" s="124" t="e">
        <f>VLOOKUP(I4,'登録情報(男子) '!$A$2:$J$2060,10,0)</f>
        <v>#N/A</v>
      </c>
      <c r="T4" s="121" t="e">
        <f t="shared" si="4"/>
        <v>#N/A</v>
      </c>
    </row>
    <row r="5" spans="1:27" x14ac:dyDescent="0.2">
      <c r="A5" s="125" t="e">
        <f>VLOOKUP(I5,'登録情報(男子) '!$A$2:$H$2060,8,0)</f>
        <v>#N/A</v>
      </c>
      <c r="B5" s="125" t="e">
        <f t="shared" si="5"/>
        <v>#N/A</v>
      </c>
      <c r="C5" s="125" t="e">
        <f t="shared" si="0"/>
        <v>#N/A</v>
      </c>
      <c r="D5" s="125">
        <v>1</v>
      </c>
      <c r="E5" s="125" t="e">
        <f>VLOOKUP(I5,'登録情報(男子) '!$A$2:$E$2060,5,FALSE)</f>
        <v>#N/A</v>
      </c>
      <c r="F5" s="125" t="e">
        <f>VLOOKUP(I5,'登録情報(男子) '!$A$2:$F$2060,6,FALSE)</f>
        <v>#N/A</v>
      </c>
      <c r="G5" s="125"/>
      <c r="H5" s="125"/>
      <c r="I5" s="125">
        <f>'種目別申込一覧表（男子）'!D11</f>
        <v>0</v>
      </c>
      <c r="J5" s="125" t="str">
        <f t="shared" si="1"/>
        <v>00300 00</v>
      </c>
      <c r="K5" s="125" t="e">
        <f>VLOOKUP(I5,'登録情報(男子) '!$A$2:$B$2060,2,0)</f>
        <v>#N/A</v>
      </c>
      <c r="L5" s="126" t="e">
        <f>VLOOKUP(I5,'登録情報(男子) '!$A$2:$G$2060,7,0)</f>
        <v>#N/A</v>
      </c>
      <c r="M5" s="122" t="e">
        <f t="shared" si="2"/>
        <v>#N/A</v>
      </c>
      <c r="N5" s="125">
        <v>200</v>
      </c>
      <c r="O5" s="127" t="s">
        <v>2340</v>
      </c>
      <c r="P5" s="128">
        <f>'種目別申込一覧表（男子）'!J11</f>
        <v>0</v>
      </c>
      <c r="Q5" s="122" t="str">
        <f t="shared" si="3"/>
        <v>00300 00</v>
      </c>
      <c r="R5" s="124" t="e">
        <f>VLOOKUP(I5,'登録情報(男子) '!$A$2:$I$2060,9,0)</f>
        <v>#N/A</v>
      </c>
      <c r="S5" s="124" t="e">
        <f>VLOOKUP(I5,'登録情報(男子) '!$A$2:$J$2060,10,0)</f>
        <v>#N/A</v>
      </c>
      <c r="T5" s="121" t="e">
        <f t="shared" si="4"/>
        <v>#N/A</v>
      </c>
    </row>
    <row r="6" spans="1:27" x14ac:dyDescent="0.2">
      <c r="A6" s="125" t="e">
        <f>VLOOKUP(I6,'登録情報(男子) '!$A$2:$H$2060,8,0)</f>
        <v>#N/A</v>
      </c>
      <c r="B6" s="125" t="e">
        <f t="shared" si="5"/>
        <v>#N/A</v>
      </c>
      <c r="C6" s="125" t="e">
        <f t="shared" si="0"/>
        <v>#N/A</v>
      </c>
      <c r="D6" s="125">
        <v>1</v>
      </c>
      <c r="E6" s="125" t="e">
        <f>VLOOKUP(I6,'登録情報(男子) '!$A$2:$E$2060,5,FALSE)</f>
        <v>#N/A</v>
      </c>
      <c r="F6" s="125" t="e">
        <f>VLOOKUP(I6,'登録情報(男子) '!$A$2:$F$2060,6,FALSE)</f>
        <v>#N/A</v>
      </c>
      <c r="G6" s="125"/>
      <c r="H6" s="125"/>
      <c r="I6" s="125">
        <f>'種目別申込一覧表（男子）'!D12</f>
        <v>0</v>
      </c>
      <c r="J6" s="125" t="str">
        <f t="shared" si="1"/>
        <v>00300 00</v>
      </c>
      <c r="K6" s="125" t="e">
        <f>VLOOKUP(I6,'登録情報(男子) '!$A$2:$B$2060,2,0)</f>
        <v>#N/A</v>
      </c>
      <c r="L6" s="126" t="e">
        <f>VLOOKUP(I6,'登録情報(男子) '!$A$2:$G$2060,7,0)</f>
        <v>#N/A</v>
      </c>
      <c r="M6" s="122" t="e">
        <f t="shared" si="2"/>
        <v>#N/A</v>
      </c>
      <c r="N6" s="125">
        <v>200</v>
      </c>
      <c r="O6" s="127" t="s">
        <v>2340</v>
      </c>
      <c r="P6" s="128">
        <f>'種目別申込一覧表（男子）'!J12</f>
        <v>0</v>
      </c>
      <c r="Q6" s="122" t="str">
        <f t="shared" si="3"/>
        <v>00300 00</v>
      </c>
      <c r="R6" s="124" t="e">
        <f>VLOOKUP(I6,'登録情報(男子) '!$A$2:$I$2060,9,0)</f>
        <v>#N/A</v>
      </c>
      <c r="S6" s="124" t="e">
        <f>VLOOKUP(I6,'登録情報(男子) '!$A$2:$J$2060,10,0)</f>
        <v>#N/A</v>
      </c>
      <c r="T6" s="121" t="e">
        <f t="shared" si="4"/>
        <v>#N/A</v>
      </c>
    </row>
    <row r="7" spans="1:27" x14ac:dyDescent="0.2">
      <c r="A7" s="125" t="e">
        <f>VLOOKUP(I7,'登録情報(男子) '!$A$2:$H$2060,8,0)</f>
        <v>#N/A</v>
      </c>
      <c r="B7" s="125" t="e">
        <f t="shared" si="5"/>
        <v>#N/A</v>
      </c>
      <c r="C7" s="125" t="e">
        <f t="shared" si="0"/>
        <v>#N/A</v>
      </c>
      <c r="D7" s="125">
        <v>1</v>
      </c>
      <c r="E7" s="125" t="e">
        <f>VLOOKUP(I7,'登録情報(男子) '!$A$2:$E$2060,5,FALSE)</f>
        <v>#N/A</v>
      </c>
      <c r="F7" s="125" t="e">
        <f>VLOOKUP(I7,'登録情報(男子) '!$A$2:$F$2060,6,FALSE)</f>
        <v>#N/A</v>
      </c>
      <c r="G7" s="125"/>
      <c r="H7" s="125"/>
      <c r="I7" s="125">
        <f>'種目別申込一覧表（男子）'!D13</f>
        <v>0</v>
      </c>
      <c r="J7" s="125" t="str">
        <f t="shared" si="1"/>
        <v>00300 00</v>
      </c>
      <c r="K7" s="125" t="e">
        <f>VLOOKUP(I7,'登録情報(男子) '!$A$2:$B$2060,2,0)</f>
        <v>#N/A</v>
      </c>
      <c r="L7" s="126" t="e">
        <f>VLOOKUP(I7,'登録情報(男子) '!$A$2:$G$2060,7,0)</f>
        <v>#N/A</v>
      </c>
      <c r="M7" s="122" t="e">
        <f t="shared" si="2"/>
        <v>#N/A</v>
      </c>
      <c r="N7" s="125">
        <v>200</v>
      </c>
      <c r="O7" s="127" t="s">
        <v>2340</v>
      </c>
      <c r="P7" s="128">
        <f>'種目別申込一覧表（男子）'!J13</f>
        <v>0</v>
      </c>
      <c r="Q7" s="122" t="str">
        <f t="shared" si="3"/>
        <v>00300 00</v>
      </c>
      <c r="R7" s="124" t="e">
        <f>VLOOKUP(I7,'登録情報(男子) '!$A$2:$I$2060,9,0)</f>
        <v>#N/A</v>
      </c>
      <c r="S7" s="124" t="e">
        <f>VLOOKUP(I7,'登録情報(男子) '!$A$2:$J$2060,10,0)</f>
        <v>#N/A</v>
      </c>
      <c r="T7" s="121" t="e">
        <f t="shared" si="4"/>
        <v>#N/A</v>
      </c>
    </row>
    <row r="8" spans="1:27" x14ac:dyDescent="0.2">
      <c r="A8" s="125" t="e">
        <f>VLOOKUP(I8,'登録情報(男子) '!$A$2:$H$2060,8,0)</f>
        <v>#N/A</v>
      </c>
      <c r="B8" s="125" t="e">
        <f t="shared" si="5"/>
        <v>#N/A</v>
      </c>
      <c r="C8" s="125" t="e">
        <f t="shared" si="0"/>
        <v>#N/A</v>
      </c>
      <c r="D8" s="125">
        <v>1</v>
      </c>
      <c r="E8" s="125" t="e">
        <f>VLOOKUP(I8,'登録情報(男子) '!$A$2:$E$2060,5,FALSE)</f>
        <v>#N/A</v>
      </c>
      <c r="F8" s="125" t="e">
        <f>VLOOKUP(I8,'登録情報(男子) '!$A$2:$F$2060,6,FALSE)</f>
        <v>#N/A</v>
      </c>
      <c r="G8" s="125"/>
      <c r="H8" s="125"/>
      <c r="I8" s="125">
        <f>'種目別申込一覧表（男子）'!D14</f>
        <v>0</v>
      </c>
      <c r="J8" s="125" t="str">
        <f t="shared" si="1"/>
        <v>00500 00</v>
      </c>
      <c r="K8" s="125" t="e">
        <f>VLOOKUP(I8,'登録情報(男子) '!$A$2:$B$2060,2,0)</f>
        <v>#N/A</v>
      </c>
      <c r="L8" s="126" t="e">
        <f>VLOOKUP(I8,'登録情報(男子) '!$A$2:$G$2060,7,0)</f>
        <v>#N/A</v>
      </c>
      <c r="M8" s="122" t="e">
        <f t="shared" si="2"/>
        <v>#N/A</v>
      </c>
      <c r="N8" s="125">
        <v>400</v>
      </c>
      <c r="O8" s="127" t="s">
        <v>2342</v>
      </c>
      <c r="P8" s="128">
        <f>'種目別申込一覧表（男子）'!J14</f>
        <v>0</v>
      </c>
      <c r="Q8" s="122" t="str">
        <f t="shared" si="3"/>
        <v>00500 00</v>
      </c>
      <c r="R8" s="124" t="e">
        <f>VLOOKUP(I8,'登録情報(男子) '!$A$2:$I$2060,9,0)</f>
        <v>#N/A</v>
      </c>
      <c r="S8" s="124" t="e">
        <f>VLOOKUP(I8,'登録情報(男子) '!$A$2:$J$2060,10,0)</f>
        <v>#N/A</v>
      </c>
      <c r="T8" s="121" t="e">
        <f t="shared" si="4"/>
        <v>#N/A</v>
      </c>
    </row>
    <row r="9" spans="1:27" x14ac:dyDescent="0.2">
      <c r="A9" s="125" t="e">
        <f>VLOOKUP(I9,'登録情報(男子) '!$A$2:$H$2060,8,0)</f>
        <v>#N/A</v>
      </c>
      <c r="B9" s="125" t="e">
        <f t="shared" si="5"/>
        <v>#N/A</v>
      </c>
      <c r="C9" s="125" t="e">
        <f t="shared" si="0"/>
        <v>#N/A</v>
      </c>
      <c r="D9" s="125">
        <v>1</v>
      </c>
      <c r="E9" s="125" t="e">
        <f>VLOOKUP(I9,'登録情報(男子) '!$A$2:$E$2060,5,FALSE)</f>
        <v>#N/A</v>
      </c>
      <c r="F9" s="125" t="e">
        <f>VLOOKUP(I9,'登録情報(男子) '!$A$2:$F$2060,6,FALSE)</f>
        <v>#N/A</v>
      </c>
      <c r="G9" s="125"/>
      <c r="H9" s="125"/>
      <c r="I9" s="125">
        <f>'種目別申込一覧表（男子）'!D15</f>
        <v>0</v>
      </c>
      <c r="J9" s="125" t="str">
        <f t="shared" si="1"/>
        <v>00500 00</v>
      </c>
      <c r="K9" s="125" t="e">
        <f>VLOOKUP(I9,'登録情報(男子) '!$A$2:$B$2060,2,0)</f>
        <v>#N/A</v>
      </c>
      <c r="L9" s="126" t="e">
        <f>VLOOKUP(I9,'登録情報(男子) '!$A$2:$G$2060,7,0)</f>
        <v>#N/A</v>
      </c>
      <c r="M9" s="122" t="e">
        <f t="shared" si="2"/>
        <v>#N/A</v>
      </c>
      <c r="N9" s="125">
        <v>400</v>
      </c>
      <c r="O9" s="127" t="s">
        <v>2342</v>
      </c>
      <c r="P9" s="128">
        <f>'種目別申込一覧表（男子）'!J15</f>
        <v>0</v>
      </c>
      <c r="Q9" s="122" t="str">
        <f t="shared" si="3"/>
        <v>00500 00</v>
      </c>
      <c r="R9" s="124" t="e">
        <f>VLOOKUP(I9,'登録情報(男子) '!$A$2:$I$2060,9,0)</f>
        <v>#N/A</v>
      </c>
      <c r="S9" s="124" t="e">
        <f>VLOOKUP(I9,'登録情報(男子) '!$A$2:$J$2060,10,0)</f>
        <v>#N/A</v>
      </c>
      <c r="T9" s="121" t="e">
        <f t="shared" si="4"/>
        <v>#N/A</v>
      </c>
    </row>
    <row r="10" spans="1:27" x14ac:dyDescent="0.2">
      <c r="A10" s="125" t="e">
        <f>VLOOKUP(I10,'登録情報(男子) '!$A$2:$H$2060,8,0)</f>
        <v>#N/A</v>
      </c>
      <c r="B10" s="125" t="e">
        <f t="shared" si="5"/>
        <v>#N/A</v>
      </c>
      <c r="C10" s="125" t="e">
        <f t="shared" si="0"/>
        <v>#N/A</v>
      </c>
      <c r="D10" s="125">
        <v>1</v>
      </c>
      <c r="E10" s="125" t="e">
        <f>VLOOKUP(I10,'登録情報(男子) '!$A$2:$E$2060,5,FALSE)</f>
        <v>#N/A</v>
      </c>
      <c r="F10" s="125" t="e">
        <f>VLOOKUP(I10,'登録情報(男子) '!$A$2:$F$2060,6,FALSE)</f>
        <v>#N/A</v>
      </c>
      <c r="G10" s="125"/>
      <c r="H10" s="125"/>
      <c r="I10" s="125">
        <f>'種目別申込一覧表（男子）'!D16</f>
        <v>0</v>
      </c>
      <c r="J10" s="125" t="str">
        <f t="shared" si="1"/>
        <v>00500 00</v>
      </c>
      <c r="K10" s="125" t="e">
        <f>VLOOKUP(I10,'登録情報(男子) '!$A$2:$B$2060,2,0)</f>
        <v>#N/A</v>
      </c>
      <c r="L10" s="126" t="e">
        <f>VLOOKUP(I10,'登録情報(男子) '!$A$2:$G$2060,7,0)</f>
        <v>#N/A</v>
      </c>
      <c r="M10" s="122" t="e">
        <f t="shared" si="2"/>
        <v>#N/A</v>
      </c>
      <c r="N10" s="125">
        <v>400</v>
      </c>
      <c r="O10" s="127" t="s">
        <v>2342</v>
      </c>
      <c r="P10" s="128">
        <f>'種目別申込一覧表（男子）'!J16</f>
        <v>0</v>
      </c>
      <c r="Q10" s="122" t="str">
        <f t="shared" si="3"/>
        <v>00500 00</v>
      </c>
      <c r="R10" s="124" t="e">
        <f>VLOOKUP(I10,'登録情報(男子) '!$A$2:$I$2060,9,0)</f>
        <v>#N/A</v>
      </c>
      <c r="S10" s="124" t="e">
        <f>VLOOKUP(I10,'登録情報(男子) '!$A$2:$J$2060,10,0)</f>
        <v>#N/A</v>
      </c>
      <c r="T10" s="121" t="e">
        <f t="shared" si="4"/>
        <v>#N/A</v>
      </c>
    </row>
    <row r="11" spans="1:27" x14ac:dyDescent="0.2">
      <c r="A11" s="125" t="e">
        <f>VLOOKUP(I11,'登録情報(男子) '!$A$2:$H$2060,8,0)</f>
        <v>#N/A</v>
      </c>
      <c r="B11" s="125" t="e">
        <f t="shared" si="5"/>
        <v>#N/A</v>
      </c>
      <c r="C11" s="125" t="e">
        <f t="shared" si="0"/>
        <v>#N/A</v>
      </c>
      <c r="D11" s="125">
        <v>1</v>
      </c>
      <c r="E11" s="125" t="e">
        <f>VLOOKUP(I11,'登録情報(男子) '!$A$2:$E$2060,5,FALSE)</f>
        <v>#N/A</v>
      </c>
      <c r="F11" s="125" t="e">
        <f>VLOOKUP(I11,'登録情報(男子) '!$A$2:$F$2060,6,FALSE)</f>
        <v>#N/A</v>
      </c>
      <c r="G11" s="125"/>
      <c r="H11" s="125"/>
      <c r="I11" s="125">
        <f>'種目別申込一覧表（男子）'!D17</f>
        <v>0</v>
      </c>
      <c r="J11" s="125" t="str">
        <f t="shared" si="1"/>
        <v>00600 00</v>
      </c>
      <c r="K11" s="125" t="e">
        <f>VLOOKUP(I11,'登録情報(男子) '!$A$2:$B$2060,2,0)</f>
        <v>#N/A</v>
      </c>
      <c r="L11" s="126" t="e">
        <f>VLOOKUP(I11,'登録情報(男子) '!$A$2:$G$2060,7,0)</f>
        <v>#N/A</v>
      </c>
      <c r="M11" s="122" t="e">
        <f t="shared" si="2"/>
        <v>#N/A</v>
      </c>
      <c r="N11" s="125">
        <v>800</v>
      </c>
      <c r="O11" s="127" t="s">
        <v>2344</v>
      </c>
      <c r="P11" s="128">
        <f>'種目別申込一覧表（男子）'!J17</f>
        <v>0</v>
      </c>
      <c r="Q11" s="122" t="str">
        <f t="shared" si="3"/>
        <v>00600 00</v>
      </c>
      <c r="R11" s="124" t="e">
        <f>VLOOKUP(I11,'登録情報(男子) '!$A$2:$I$2060,9,0)</f>
        <v>#N/A</v>
      </c>
      <c r="S11" s="124" t="e">
        <f>VLOOKUP(I11,'登録情報(男子) '!$A$2:$J$2060,10,0)</f>
        <v>#N/A</v>
      </c>
      <c r="T11" s="121" t="e">
        <f t="shared" si="4"/>
        <v>#N/A</v>
      </c>
    </row>
    <row r="12" spans="1:27" x14ac:dyDescent="0.2">
      <c r="A12" s="125" t="e">
        <f>VLOOKUP(I12,'登録情報(男子) '!$A$2:$H$2060,8,0)</f>
        <v>#N/A</v>
      </c>
      <c r="B12" s="125" t="e">
        <f t="shared" si="5"/>
        <v>#N/A</v>
      </c>
      <c r="C12" s="125" t="e">
        <f t="shared" si="0"/>
        <v>#N/A</v>
      </c>
      <c r="D12" s="125">
        <v>1</v>
      </c>
      <c r="E12" s="125" t="e">
        <f>VLOOKUP(I12,'登録情報(男子) '!$A$2:$E$2060,5,FALSE)</f>
        <v>#N/A</v>
      </c>
      <c r="F12" s="125" t="e">
        <f>VLOOKUP(I12,'登録情報(男子) '!$A$2:$F$2060,6,FALSE)</f>
        <v>#N/A</v>
      </c>
      <c r="G12" s="125"/>
      <c r="H12" s="125"/>
      <c r="I12" s="125">
        <f>'種目別申込一覧表（男子）'!D18</f>
        <v>0</v>
      </c>
      <c r="J12" s="125" t="str">
        <f t="shared" si="1"/>
        <v>00600 00</v>
      </c>
      <c r="K12" s="125" t="e">
        <f>VLOOKUP(I12,'登録情報(男子) '!$A$2:$B$2060,2,0)</f>
        <v>#N/A</v>
      </c>
      <c r="L12" s="126" t="e">
        <f>VLOOKUP(I12,'登録情報(男子) '!$A$2:$G$2060,7,0)</f>
        <v>#N/A</v>
      </c>
      <c r="M12" s="122" t="e">
        <f t="shared" si="2"/>
        <v>#N/A</v>
      </c>
      <c r="N12" s="125">
        <v>800</v>
      </c>
      <c r="O12" s="127" t="s">
        <v>2344</v>
      </c>
      <c r="P12" s="128">
        <f>'種目別申込一覧表（男子）'!J18</f>
        <v>0</v>
      </c>
      <c r="Q12" s="122" t="str">
        <f t="shared" si="3"/>
        <v>00600 00</v>
      </c>
      <c r="R12" s="124" t="e">
        <f>VLOOKUP(I12,'登録情報(男子) '!$A$2:$I$2060,9,0)</f>
        <v>#N/A</v>
      </c>
      <c r="S12" s="124" t="e">
        <f>VLOOKUP(I12,'登録情報(男子) '!$A$2:$J$2060,10,0)</f>
        <v>#N/A</v>
      </c>
      <c r="T12" s="121" t="e">
        <f t="shared" si="4"/>
        <v>#N/A</v>
      </c>
    </row>
    <row r="13" spans="1:27" x14ac:dyDescent="0.2">
      <c r="A13" s="125" t="e">
        <f>VLOOKUP(I13,'登録情報(男子) '!$A$2:$H$2060,8,0)</f>
        <v>#N/A</v>
      </c>
      <c r="B13" s="125" t="e">
        <f t="shared" si="5"/>
        <v>#N/A</v>
      </c>
      <c r="C13" s="125" t="e">
        <f t="shared" si="0"/>
        <v>#N/A</v>
      </c>
      <c r="D13" s="125">
        <v>1</v>
      </c>
      <c r="E13" s="125" t="e">
        <f>VLOOKUP(I13,'登録情報(男子) '!$A$2:$E$2060,5,FALSE)</f>
        <v>#N/A</v>
      </c>
      <c r="F13" s="125" t="e">
        <f>VLOOKUP(I13,'登録情報(男子) '!$A$2:$F$2060,6,FALSE)</f>
        <v>#N/A</v>
      </c>
      <c r="G13" s="125"/>
      <c r="H13" s="125"/>
      <c r="I13" s="125">
        <f>'種目別申込一覧表（男子）'!D19</f>
        <v>0</v>
      </c>
      <c r="J13" s="125" t="str">
        <f t="shared" si="1"/>
        <v>00600 00</v>
      </c>
      <c r="K13" s="125" t="e">
        <f>VLOOKUP(I13,'登録情報(男子) '!$A$2:$B$2060,2,0)</f>
        <v>#N/A</v>
      </c>
      <c r="L13" s="126" t="e">
        <f>VLOOKUP(I13,'登録情報(男子) '!$A$2:$G$2060,7,0)</f>
        <v>#N/A</v>
      </c>
      <c r="M13" s="122" t="e">
        <f t="shared" si="2"/>
        <v>#N/A</v>
      </c>
      <c r="N13" s="125">
        <v>800</v>
      </c>
      <c r="O13" s="127" t="s">
        <v>2344</v>
      </c>
      <c r="P13" s="128">
        <f>'種目別申込一覧表（男子）'!J19</f>
        <v>0</v>
      </c>
      <c r="Q13" s="122" t="str">
        <f t="shared" si="3"/>
        <v>00600 00</v>
      </c>
      <c r="R13" s="124" t="e">
        <f>VLOOKUP(I13,'登録情報(男子) '!$A$2:$I$2060,9,0)</f>
        <v>#N/A</v>
      </c>
      <c r="S13" s="124" t="e">
        <f>VLOOKUP(I13,'登録情報(男子) '!$A$2:$J$2060,10,0)</f>
        <v>#N/A</v>
      </c>
      <c r="T13" s="121" t="e">
        <f t="shared" si="4"/>
        <v>#N/A</v>
      </c>
    </row>
    <row r="14" spans="1:27" x14ac:dyDescent="0.2">
      <c r="A14" s="125" t="e">
        <f>VLOOKUP(I14,'登録情報(男子) '!$A$2:$H$2060,8,0)</f>
        <v>#N/A</v>
      </c>
      <c r="B14" s="125" t="e">
        <f t="shared" si="5"/>
        <v>#N/A</v>
      </c>
      <c r="C14" s="125" t="e">
        <f t="shared" si="0"/>
        <v>#N/A</v>
      </c>
      <c r="D14" s="125">
        <v>1</v>
      </c>
      <c r="E14" s="125" t="e">
        <f>VLOOKUP(I14,'登録情報(男子) '!$A$2:$E$2060,5,FALSE)</f>
        <v>#N/A</v>
      </c>
      <c r="F14" s="125" t="e">
        <f>VLOOKUP(I14,'登録情報(男子) '!$A$2:$F$2060,6,FALSE)</f>
        <v>#N/A</v>
      </c>
      <c r="G14" s="125"/>
      <c r="H14" s="125"/>
      <c r="I14" s="125">
        <f>'種目別申込一覧表（男子）'!D20</f>
        <v>0</v>
      </c>
      <c r="J14" s="125" t="str">
        <f t="shared" si="1"/>
        <v>00800 00</v>
      </c>
      <c r="K14" s="125" t="e">
        <f>VLOOKUP(I14,'登録情報(男子) '!$A$2:$B$2060,2,0)</f>
        <v>#N/A</v>
      </c>
      <c r="L14" s="126" t="e">
        <f>VLOOKUP(I14,'登録情報(男子) '!$A$2:$G$2060,7,0)</f>
        <v>#N/A</v>
      </c>
      <c r="M14" s="122" t="e">
        <f t="shared" si="2"/>
        <v>#N/A</v>
      </c>
      <c r="N14" s="125">
        <v>1500</v>
      </c>
      <c r="O14" s="127" t="s">
        <v>2346</v>
      </c>
      <c r="P14" s="128">
        <f>'種目別申込一覧表（男子）'!J20</f>
        <v>0</v>
      </c>
      <c r="Q14" s="122" t="str">
        <f t="shared" si="3"/>
        <v>00800 00</v>
      </c>
      <c r="R14" s="124" t="e">
        <f>VLOOKUP(I14,'登録情報(男子) '!$A$2:$I$2060,9,0)</f>
        <v>#N/A</v>
      </c>
      <c r="S14" s="124" t="e">
        <f>VLOOKUP(I14,'登録情報(男子) '!$A$2:$J$2060,10,0)</f>
        <v>#N/A</v>
      </c>
      <c r="T14" s="121" t="e">
        <f t="shared" si="4"/>
        <v>#N/A</v>
      </c>
    </row>
    <row r="15" spans="1:27" x14ac:dyDescent="0.2">
      <c r="A15" s="125" t="e">
        <f>VLOOKUP(I15,'登録情報(男子) '!$A$2:$H$2060,8,0)</f>
        <v>#N/A</v>
      </c>
      <c r="B15" s="125" t="e">
        <f t="shared" si="5"/>
        <v>#N/A</v>
      </c>
      <c r="C15" s="125" t="e">
        <f t="shared" si="0"/>
        <v>#N/A</v>
      </c>
      <c r="D15" s="125">
        <v>1</v>
      </c>
      <c r="E15" s="125" t="e">
        <f>VLOOKUP(I15,'登録情報(男子) '!$A$2:$E$2060,5,FALSE)</f>
        <v>#N/A</v>
      </c>
      <c r="F15" s="125" t="e">
        <f>VLOOKUP(I15,'登録情報(男子) '!$A$2:$F$2060,6,FALSE)</f>
        <v>#N/A</v>
      </c>
      <c r="G15" s="125"/>
      <c r="H15" s="125"/>
      <c r="I15" s="125">
        <f>'種目別申込一覧表（男子）'!D21</f>
        <v>0</v>
      </c>
      <c r="J15" s="125" t="str">
        <f t="shared" si="1"/>
        <v>00800 00</v>
      </c>
      <c r="K15" s="125" t="e">
        <f>VLOOKUP(I15,'登録情報(男子) '!$A$2:$B$2060,2,0)</f>
        <v>#N/A</v>
      </c>
      <c r="L15" s="126" t="e">
        <f>VLOOKUP(I15,'登録情報(男子) '!$A$2:$G$2060,7,0)</f>
        <v>#N/A</v>
      </c>
      <c r="M15" s="122" t="e">
        <f t="shared" si="2"/>
        <v>#N/A</v>
      </c>
      <c r="N15" s="125">
        <v>1500</v>
      </c>
      <c r="O15" s="127" t="s">
        <v>2346</v>
      </c>
      <c r="P15" s="128">
        <f>'種目別申込一覧表（男子）'!J21</f>
        <v>0</v>
      </c>
      <c r="Q15" s="122" t="str">
        <f t="shared" si="3"/>
        <v>00800 00</v>
      </c>
      <c r="R15" s="124" t="e">
        <f>VLOOKUP(I15,'登録情報(男子) '!$A$2:$I$2060,9,0)</f>
        <v>#N/A</v>
      </c>
      <c r="S15" s="124" t="e">
        <f>VLOOKUP(I15,'登録情報(男子) '!$A$2:$J$2060,10,0)</f>
        <v>#N/A</v>
      </c>
      <c r="T15" s="121" t="e">
        <f t="shared" si="4"/>
        <v>#N/A</v>
      </c>
    </row>
    <row r="16" spans="1:27" x14ac:dyDescent="0.2">
      <c r="A16" s="125" t="e">
        <f>VLOOKUP(I16,'登録情報(男子) '!$A$2:$H$2060,8,0)</f>
        <v>#N/A</v>
      </c>
      <c r="B16" s="125" t="e">
        <f t="shared" si="5"/>
        <v>#N/A</v>
      </c>
      <c r="C16" s="125" t="e">
        <f t="shared" si="0"/>
        <v>#N/A</v>
      </c>
      <c r="D16" s="125">
        <v>1</v>
      </c>
      <c r="E16" s="125" t="e">
        <f>VLOOKUP(I16,'登録情報(男子) '!$A$2:$E$2060,5,FALSE)</f>
        <v>#N/A</v>
      </c>
      <c r="F16" s="125" t="e">
        <f>VLOOKUP(I16,'登録情報(男子) '!$A$2:$F$2060,6,FALSE)</f>
        <v>#N/A</v>
      </c>
      <c r="G16" s="125"/>
      <c r="H16" s="125"/>
      <c r="I16" s="125">
        <f>'種目別申込一覧表（男子）'!D22</f>
        <v>0</v>
      </c>
      <c r="J16" s="125" t="str">
        <f t="shared" si="1"/>
        <v>00800 00</v>
      </c>
      <c r="K16" s="125" t="e">
        <f>VLOOKUP(I16,'登録情報(男子) '!$A$2:$B$2060,2,0)</f>
        <v>#N/A</v>
      </c>
      <c r="L16" s="126" t="e">
        <f>VLOOKUP(I16,'登録情報(男子) '!$A$2:$G$2060,7,0)</f>
        <v>#N/A</v>
      </c>
      <c r="M16" s="122" t="e">
        <f t="shared" si="2"/>
        <v>#N/A</v>
      </c>
      <c r="N16" s="125">
        <v>1500</v>
      </c>
      <c r="O16" s="127" t="s">
        <v>2346</v>
      </c>
      <c r="P16" s="128">
        <f>'種目別申込一覧表（男子）'!J22</f>
        <v>0</v>
      </c>
      <c r="Q16" s="122" t="str">
        <f t="shared" si="3"/>
        <v>00800 00</v>
      </c>
      <c r="R16" s="124" t="e">
        <f>VLOOKUP(I16,'登録情報(男子) '!$A$2:$I$2060,9,0)</f>
        <v>#N/A</v>
      </c>
      <c r="S16" s="124" t="e">
        <f>VLOOKUP(I16,'登録情報(男子) '!$A$2:$J$2060,10,0)</f>
        <v>#N/A</v>
      </c>
      <c r="T16" s="121" t="e">
        <f t="shared" si="4"/>
        <v>#N/A</v>
      </c>
    </row>
    <row r="17" spans="1:20" x14ac:dyDescent="0.2">
      <c r="A17" s="125" t="e">
        <f>VLOOKUP(I17,'登録情報(男子) '!$A$2:$H$2060,8,0)</f>
        <v>#N/A</v>
      </c>
      <c r="B17" s="125" t="e">
        <f t="shared" si="5"/>
        <v>#N/A</v>
      </c>
      <c r="C17" s="125" t="e">
        <f t="shared" si="0"/>
        <v>#N/A</v>
      </c>
      <c r="D17" s="125">
        <v>1</v>
      </c>
      <c r="E17" s="125" t="e">
        <f>VLOOKUP(I17,'登録情報(男子) '!$A$2:$E$2060,5,FALSE)</f>
        <v>#N/A</v>
      </c>
      <c r="F17" s="125" t="e">
        <f>VLOOKUP(I17,'登録情報(男子) '!$A$2:$F$2060,6,FALSE)</f>
        <v>#N/A</v>
      </c>
      <c r="G17" s="125"/>
      <c r="H17" s="125"/>
      <c r="I17" s="125">
        <f>'種目別申込一覧表（男子）'!D23</f>
        <v>0</v>
      </c>
      <c r="J17" s="125" t="str">
        <f t="shared" si="1"/>
        <v>01100 00</v>
      </c>
      <c r="K17" s="125" t="e">
        <f>VLOOKUP(I17,'登録情報(男子) '!$A$2:$B$2060,2,0)</f>
        <v>#N/A</v>
      </c>
      <c r="L17" s="126" t="e">
        <f>VLOOKUP(I17,'登録情報(男子) '!$A$2:$G$2060,7,0)</f>
        <v>#N/A</v>
      </c>
      <c r="M17" s="122" t="e">
        <f t="shared" si="2"/>
        <v>#N/A</v>
      </c>
      <c r="N17" s="125">
        <v>5000</v>
      </c>
      <c r="O17" s="127" t="s">
        <v>2348</v>
      </c>
      <c r="P17" s="128">
        <f>'種目別申込一覧表（男子）'!J23</f>
        <v>0</v>
      </c>
      <c r="Q17" s="122" t="str">
        <f t="shared" si="3"/>
        <v>01100 00</v>
      </c>
      <c r="R17" s="124" t="e">
        <f>VLOOKUP(I17,'登録情報(男子) '!$A$2:$I$2060,9,0)</f>
        <v>#N/A</v>
      </c>
      <c r="S17" s="124" t="e">
        <f>VLOOKUP(I17,'登録情報(男子) '!$A$2:$J$2060,10,0)</f>
        <v>#N/A</v>
      </c>
      <c r="T17" s="121" t="e">
        <f t="shared" si="4"/>
        <v>#N/A</v>
      </c>
    </row>
    <row r="18" spans="1:20" x14ac:dyDescent="0.2">
      <c r="A18" s="125" t="e">
        <f>VLOOKUP(I18,'登録情報(男子) '!$A$2:$H$2060,8,0)</f>
        <v>#N/A</v>
      </c>
      <c r="B18" s="125" t="e">
        <f t="shared" si="5"/>
        <v>#N/A</v>
      </c>
      <c r="C18" s="125" t="e">
        <f t="shared" si="0"/>
        <v>#N/A</v>
      </c>
      <c r="D18" s="125">
        <v>1</v>
      </c>
      <c r="E18" s="125" t="e">
        <f>VLOOKUP(I18,'登録情報(男子) '!$A$2:$E$2060,5,FALSE)</f>
        <v>#N/A</v>
      </c>
      <c r="F18" s="125" t="e">
        <f>VLOOKUP(I18,'登録情報(男子) '!$A$2:$F$2060,6,FALSE)</f>
        <v>#N/A</v>
      </c>
      <c r="G18" s="125"/>
      <c r="H18" s="125"/>
      <c r="I18" s="125">
        <f>'種目別申込一覧表（男子）'!D24</f>
        <v>0</v>
      </c>
      <c r="J18" s="125" t="str">
        <f t="shared" si="1"/>
        <v>01100 00</v>
      </c>
      <c r="K18" s="125" t="e">
        <f>VLOOKUP(I18,'登録情報(男子) '!$A$2:$B$2060,2,0)</f>
        <v>#N/A</v>
      </c>
      <c r="L18" s="126" t="e">
        <f>VLOOKUP(I18,'登録情報(男子) '!$A$2:$G$2060,7,0)</f>
        <v>#N/A</v>
      </c>
      <c r="M18" s="122" t="e">
        <f t="shared" si="2"/>
        <v>#N/A</v>
      </c>
      <c r="N18" s="125">
        <v>5000</v>
      </c>
      <c r="O18" s="127" t="s">
        <v>2348</v>
      </c>
      <c r="P18" s="128">
        <f>'種目別申込一覧表（男子）'!J24</f>
        <v>0</v>
      </c>
      <c r="Q18" s="122" t="str">
        <f t="shared" si="3"/>
        <v>01100 00</v>
      </c>
      <c r="R18" s="124" t="e">
        <f>VLOOKUP(I18,'登録情報(男子) '!$A$2:$I$2060,9,0)</f>
        <v>#N/A</v>
      </c>
      <c r="S18" s="124" t="e">
        <f>VLOOKUP(I18,'登録情報(男子) '!$A$2:$J$2060,10,0)</f>
        <v>#N/A</v>
      </c>
      <c r="T18" s="121" t="e">
        <f t="shared" si="4"/>
        <v>#N/A</v>
      </c>
    </row>
    <row r="19" spans="1:20" x14ac:dyDescent="0.2">
      <c r="A19" s="125" t="e">
        <f>VLOOKUP(I19,'登録情報(男子) '!$A$2:$H$2060,8,0)</f>
        <v>#N/A</v>
      </c>
      <c r="B19" s="125" t="e">
        <f t="shared" si="5"/>
        <v>#N/A</v>
      </c>
      <c r="C19" s="125" t="e">
        <f t="shared" si="0"/>
        <v>#N/A</v>
      </c>
      <c r="D19" s="125">
        <v>1</v>
      </c>
      <c r="E19" s="125" t="e">
        <f>VLOOKUP(I19,'登録情報(男子) '!$A$2:$E$2060,5,FALSE)</f>
        <v>#N/A</v>
      </c>
      <c r="F19" s="125" t="e">
        <f>VLOOKUP(I19,'登録情報(男子) '!$A$2:$F$2060,6,FALSE)</f>
        <v>#N/A</v>
      </c>
      <c r="G19" s="125"/>
      <c r="H19" s="125"/>
      <c r="I19" s="125">
        <f>'種目別申込一覧表（男子）'!D25</f>
        <v>0</v>
      </c>
      <c r="J19" s="125" t="str">
        <f t="shared" si="1"/>
        <v>01100 00</v>
      </c>
      <c r="K19" s="125" t="e">
        <f>VLOOKUP(I19,'登録情報(男子) '!$A$2:$B$2060,2,0)</f>
        <v>#N/A</v>
      </c>
      <c r="L19" s="126" t="e">
        <f>VLOOKUP(I19,'登録情報(男子) '!$A$2:$G$2060,7,0)</f>
        <v>#N/A</v>
      </c>
      <c r="M19" s="122" t="e">
        <f t="shared" si="2"/>
        <v>#N/A</v>
      </c>
      <c r="N19" s="125">
        <v>5000</v>
      </c>
      <c r="O19" s="127" t="s">
        <v>2348</v>
      </c>
      <c r="P19" s="128">
        <f>'種目別申込一覧表（男子）'!J25</f>
        <v>0</v>
      </c>
      <c r="Q19" s="122" t="str">
        <f t="shared" si="3"/>
        <v>01100 00</v>
      </c>
      <c r="R19" s="124" t="e">
        <f>VLOOKUP(I19,'登録情報(男子) '!$A$2:$I$2060,9,0)</f>
        <v>#N/A</v>
      </c>
      <c r="S19" s="124" t="e">
        <f>VLOOKUP(I19,'登録情報(男子) '!$A$2:$J$2060,10,0)</f>
        <v>#N/A</v>
      </c>
      <c r="T19" s="121" t="e">
        <f t="shared" si="4"/>
        <v>#N/A</v>
      </c>
    </row>
    <row r="20" spans="1:20" x14ac:dyDescent="0.2">
      <c r="A20" s="125" t="e">
        <f>VLOOKUP(I20,'登録情報(男子) '!$A$2:$H$2060,8,0)</f>
        <v>#N/A</v>
      </c>
      <c r="B20" s="125" t="e">
        <f t="shared" si="5"/>
        <v>#N/A</v>
      </c>
      <c r="C20" s="125" t="e">
        <f t="shared" si="0"/>
        <v>#N/A</v>
      </c>
      <c r="D20" s="125">
        <v>1</v>
      </c>
      <c r="E20" s="125" t="e">
        <f>VLOOKUP(I20,'登録情報(男子) '!$A$2:$E$2060,5,FALSE)</f>
        <v>#N/A</v>
      </c>
      <c r="F20" s="125" t="e">
        <f>VLOOKUP(I20,'登録情報(男子) '!$A$2:$F$2060,6,FALSE)</f>
        <v>#N/A</v>
      </c>
      <c r="G20" s="125"/>
      <c r="H20" s="125"/>
      <c r="I20" s="125">
        <f>'種目別申込一覧表（男子）'!D26</f>
        <v>0</v>
      </c>
      <c r="J20" s="125" t="str">
        <f t="shared" si="1"/>
        <v>01200 00</v>
      </c>
      <c r="K20" s="125" t="e">
        <f>VLOOKUP(I20,'登録情報(男子) '!$A$2:$B$2060,2,0)</f>
        <v>#N/A</v>
      </c>
      <c r="L20" s="126" t="e">
        <f>VLOOKUP(I20,'登録情報(男子) '!$A$2:$G$2060,7,0)</f>
        <v>#N/A</v>
      </c>
      <c r="M20" s="122" t="e">
        <f t="shared" si="2"/>
        <v>#N/A</v>
      </c>
      <c r="N20" s="125" t="s">
        <v>7637</v>
      </c>
      <c r="O20" s="127" t="s">
        <v>7638</v>
      </c>
      <c r="P20" s="128">
        <f>'種目別申込一覧表（男子）'!J26</f>
        <v>0</v>
      </c>
      <c r="Q20" s="122" t="str">
        <f t="shared" si="3"/>
        <v>01200 00</v>
      </c>
      <c r="R20" s="124" t="e">
        <f>VLOOKUP(I20,'登録情報(男子) '!$A$2:$I$2060,9,0)</f>
        <v>#N/A</v>
      </c>
      <c r="S20" s="124" t="e">
        <f>VLOOKUP(I20,'登録情報(男子) '!$A$2:$J$2060,10,0)</f>
        <v>#N/A</v>
      </c>
      <c r="T20" s="121" t="e">
        <f t="shared" si="4"/>
        <v>#N/A</v>
      </c>
    </row>
    <row r="21" spans="1:20" x14ac:dyDescent="0.2">
      <c r="A21" s="125" t="e">
        <f>VLOOKUP(I21,'登録情報(男子) '!$A$2:$H$2060,8,0)</f>
        <v>#N/A</v>
      </c>
      <c r="B21" s="125" t="e">
        <f t="shared" si="5"/>
        <v>#N/A</v>
      </c>
      <c r="C21" s="125" t="e">
        <f t="shared" si="0"/>
        <v>#N/A</v>
      </c>
      <c r="D21" s="125">
        <v>1</v>
      </c>
      <c r="E21" s="125" t="e">
        <f>VLOOKUP(I21,'登録情報(男子) '!$A$2:$E$2060,5,FALSE)</f>
        <v>#N/A</v>
      </c>
      <c r="F21" s="125" t="e">
        <f>VLOOKUP(I21,'登録情報(男子) '!$A$2:$F$2060,6,FALSE)</f>
        <v>#N/A</v>
      </c>
      <c r="G21" s="125"/>
      <c r="H21" s="125"/>
      <c r="I21" s="125">
        <f>'種目別申込一覧表（男子）'!D27</f>
        <v>0</v>
      </c>
      <c r="J21" s="125" t="str">
        <f t="shared" si="1"/>
        <v>01200 00</v>
      </c>
      <c r="K21" s="125" t="e">
        <f>VLOOKUP(I21,'登録情報(男子) '!$A$2:$B$2060,2,0)</f>
        <v>#N/A</v>
      </c>
      <c r="L21" s="126" t="e">
        <f>VLOOKUP(I21,'登録情報(男子) '!$A$2:$G$2060,7,0)</f>
        <v>#N/A</v>
      </c>
      <c r="M21" s="122" t="e">
        <f t="shared" si="2"/>
        <v>#N/A</v>
      </c>
      <c r="N21" s="125" t="s">
        <v>7637</v>
      </c>
      <c r="O21" s="127" t="s">
        <v>7638</v>
      </c>
      <c r="P21" s="128">
        <f>'種目別申込一覧表（男子）'!J27</f>
        <v>0</v>
      </c>
      <c r="Q21" s="122" t="str">
        <f t="shared" si="3"/>
        <v>01200 00</v>
      </c>
      <c r="R21" s="124" t="e">
        <f>VLOOKUP(I21,'登録情報(男子) '!$A$2:$I$2060,9,0)</f>
        <v>#N/A</v>
      </c>
      <c r="S21" s="124" t="e">
        <f>VLOOKUP(I21,'登録情報(男子) '!$A$2:$J$2060,10,0)</f>
        <v>#N/A</v>
      </c>
      <c r="T21" s="121" t="e">
        <f t="shared" si="4"/>
        <v>#N/A</v>
      </c>
    </row>
    <row r="22" spans="1:20" x14ac:dyDescent="0.2">
      <c r="A22" s="125" t="e">
        <f>VLOOKUP(I22,'登録情報(男子) '!$A$2:$H$2060,8,0)</f>
        <v>#N/A</v>
      </c>
      <c r="B22" s="125" t="e">
        <f t="shared" si="5"/>
        <v>#N/A</v>
      </c>
      <c r="C22" s="125" t="e">
        <f t="shared" si="0"/>
        <v>#N/A</v>
      </c>
      <c r="D22" s="125">
        <v>1</v>
      </c>
      <c r="E22" s="125" t="e">
        <f>VLOOKUP(I22,'登録情報(男子) '!$A$2:$E$2060,5,FALSE)</f>
        <v>#N/A</v>
      </c>
      <c r="F22" s="125" t="e">
        <f>VLOOKUP(I22,'登録情報(男子) '!$A$2:$F$2060,6,FALSE)</f>
        <v>#N/A</v>
      </c>
      <c r="G22" s="125"/>
      <c r="H22" s="125"/>
      <c r="I22" s="125">
        <f>'種目別申込一覧表（男子）'!D28</f>
        <v>0</v>
      </c>
      <c r="J22" s="125" t="str">
        <f t="shared" si="1"/>
        <v>01200 00</v>
      </c>
      <c r="K22" s="125" t="e">
        <f>VLOOKUP(I22,'登録情報(男子) '!$A$2:$B$2060,2,0)</f>
        <v>#N/A</v>
      </c>
      <c r="L22" s="126" t="e">
        <f>VLOOKUP(I22,'登録情報(男子) '!$A$2:$G$2060,7,0)</f>
        <v>#N/A</v>
      </c>
      <c r="M22" s="122" t="e">
        <f t="shared" si="2"/>
        <v>#N/A</v>
      </c>
      <c r="N22" s="125" t="s">
        <v>7637</v>
      </c>
      <c r="O22" s="127" t="s">
        <v>7638</v>
      </c>
      <c r="P22" s="128">
        <f>'種目別申込一覧表（男子）'!J28</f>
        <v>0</v>
      </c>
      <c r="Q22" s="122" t="str">
        <f t="shared" si="3"/>
        <v>01200 00</v>
      </c>
      <c r="R22" s="124" t="e">
        <f>VLOOKUP(I22,'登録情報(男子) '!$A$2:$I$2060,9,0)</f>
        <v>#N/A</v>
      </c>
      <c r="S22" s="124" t="e">
        <f>VLOOKUP(I22,'登録情報(男子) '!$A$2:$J$2060,10,0)</f>
        <v>#N/A</v>
      </c>
      <c r="T22" s="121" t="e">
        <f t="shared" si="4"/>
        <v>#N/A</v>
      </c>
    </row>
    <row r="23" spans="1:20" x14ac:dyDescent="0.2">
      <c r="A23" s="125" t="e">
        <f>VLOOKUP(I23,'登録情報(男子) '!$A$2:$H$2060,8,0)</f>
        <v>#N/A</v>
      </c>
      <c r="B23" s="125" t="e">
        <f t="shared" si="5"/>
        <v>#N/A</v>
      </c>
      <c r="C23" s="125" t="e">
        <f t="shared" si="0"/>
        <v>#N/A</v>
      </c>
      <c r="D23" s="125">
        <v>1</v>
      </c>
      <c r="E23" s="125" t="e">
        <f>VLOOKUP(I23,'登録情報(男子) '!$A$2:$E$2060,5,FALSE)</f>
        <v>#N/A</v>
      </c>
      <c r="F23" s="125" t="e">
        <f>VLOOKUP(I23,'登録情報(男子) '!$A$2:$F$2060,6,FALSE)</f>
        <v>#N/A</v>
      </c>
      <c r="G23" s="125"/>
      <c r="H23" s="125"/>
      <c r="I23" s="125">
        <f>'種目別申込一覧表（男子）'!D29</f>
        <v>0</v>
      </c>
      <c r="J23" s="125" t="str">
        <f t="shared" si="1"/>
        <v>03400 00</v>
      </c>
      <c r="K23" s="125" t="e">
        <f>VLOOKUP(I23,'登録情報(男子) '!$A$2:$B$2060,2,0)</f>
        <v>#N/A</v>
      </c>
      <c r="L23" s="126" t="e">
        <f>VLOOKUP(I23,'登録情報(男子) '!$A$2:$G$2060,7,0)</f>
        <v>#N/A</v>
      </c>
      <c r="M23" s="122" t="e">
        <f t="shared" si="2"/>
        <v>#N/A</v>
      </c>
      <c r="N23" s="125" t="s">
        <v>268</v>
      </c>
      <c r="O23" s="127" t="s">
        <v>2352</v>
      </c>
      <c r="P23" s="128">
        <f>'種目別申込一覧表（男子）'!J29</f>
        <v>0</v>
      </c>
      <c r="Q23" s="122" t="str">
        <f t="shared" si="3"/>
        <v>03400 00</v>
      </c>
      <c r="R23" s="124" t="e">
        <f>VLOOKUP(I23,'登録情報(男子) '!$A$2:$I$2060,9,0)</f>
        <v>#N/A</v>
      </c>
      <c r="S23" s="124" t="e">
        <f>VLOOKUP(I23,'登録情報(男子) '!$A$2:$J$2060,10,0)</f>
        <v>#N/A</v>
      </c>
      <c r="T23" s="121" t="e">
        <f t="shared" si="4"/>
        <v>#N/A</v>
      </c>
    </row>
    <row r="24" spans="1:20" x14ac:dyDescent="0.2">
      <c r="A24" s="125" t="e">
        <f>VLOOKUP(I24,'登録情報(男子) '!$A$2:$H$2060,8,0)</f>
        <v>#N/A</v>
      </c>
      <c r="B24" s="125" t="e">
        <f t="shared" si="5"/>
        <v>#N/A</v>
      </c>
      <c r="C24" s="125" t="e">
        <f t="shared" si="0"/>
        <v>#N/A</v>
      </c>
      <c r="D24" s="125">
        <v>1</v>
      </c>
      <c r="E24" s="125" t="e">
        <f>VLOOKUP(I24,'登録情報(男子) '!$A$2:$E$2060,5,FALSE)</f>
        <v>#N/A</v>
      </c>
      <c r="F24" s="125" t="e">
        <f>VLOOKUP(I24,'登録情報(男子) '!$A$2:$F$2060,6,FALSE)</f>
        <v>#N/A</v>
      </c>
      <c r="G24" s="125"/>
      <c r="H24" s="125"/>
      <c r="I24" s="125">
        <f>'種目別申込一覧表（男子）'!D30</f>
        <v>0</v>
      </c>
      <c r="J24" s="125" t="str">
        <f t="shared" si="1"/>
        <v>03400 00</v>
      </c>
      <c r="K24" s="125" t="e">
        <f>VLOOKUP(I24,'登録情報(男子) '!$A$2:$B$2060,2,0)</f>
        <v>#N/A</v>
      </c>
      <c r="L24" s="126" t="e">
        <f>VLOOKUP(I24,'登録情報(男子) '!$A$2:$G$2060,7,0)</f>
        <v>#N/A</v>
      </c>
      <c r="M24" s="122" t="e">
        <f t="shared" si="2"/>
        <v>#N/A</v>
      </c>
      <c r="N24" s="125" t="s">
        <v>268</v>
      </c>
      <c r="O24" s="127" t="s">
        <v>2352</v>
      </c>
      <c r="P24" s="128">
        <f>'種目別申込一覧表（男子）'!J30</f>
        <v>0</v>
      </c>
      <c r="Q24" s="122" t="str">
        <f t="shared" si="3"/>
        <v>03400 00</v>
      </c>
      <c r="R24" s="124" t="e">
        <f>VLOOKUP(I24,'登録情報(男子) '!$A$2:$I$2060,9,0)</f>
        <v>#N/A</v>
      </c>
      <c r="S24" s="124" t="e">
        <f>VLOOKUP(I24,'登録情報(男子) '!$A$2:$J$2060,10,0)</f>
        <v>#N/A</v>
      </c>
      <c r="T24" s="121" t="e">
        <f t="shared" si="4"/>
        <v>#N/A</v>
      </c>
    </row>
    <row r="25" spans="1:20" x14ac:dyDescent="0.2">
      <c r="A25" s="125" t="e">
        <f>VLOOKUP(I25,'登録情報(男子) '!$A$2:$H$2060,8,0)</f>
        <v>#N/A</v>
      </c>
      <c r="B25" s="125" t="e">
        <f t="shared" si="5"/>
        <v>#N/A</v>
      </c>
      <c r="C25" s="125" t="e">
        <f t="shared" si="0"/>
        <v>#N/A</v>
      </c>
      <c r="D25" s="125">
        <v>1</v>
      </c>
      <c r="E25" s="125" t="e">
        <f>VLOOKUP(I25,'登録情報(男子) '!$A$2:$E$2060,5,FALSE)</f>
        <v>#N/A</v>
      </c>
      <c r="F25" s="125" t="e">
        <f>VLOOKUP(I25,'登録情報(男子) '!$A$2:$F$2060,6,FALSE)</f>
        <v>#N/A</v>
      </c>
      <c r="G25" s="125"/>
      <c r="H25" s="125"/>
      <c r="I25" s="125">
        <f>'種目別申込一覧表（男子）'!D31</f>
        <v>0</v>
      </c>
      <c r="J25" s="125" t="str">
        <f t="shared" si="1"/>
        <v>03400 00</v>
      </c>
      <c r="K25" s="125" t="e">
        <f>VLOOKUP(I25,'登録情報(男子) '!$A$2:$B$2060,2,0)</f>
        <v>#N/A</v>
      </c>
      <c r="L25" s="126" t="e">
        <f>VLOOKUP(I25,'登録情報(男子) '!$A$2:$G$2060,7,0)</f>
        <v>#N/A</v>
      </c>
      <c r="M25" s="122" t="e">
        <f t="shared" si="2"/>
        <v>#N/A</v>
      </c>
      <c r="N25" s="125" t="s">
        <v>268</v>
      </c>
      <c r="O25" s="127" t="s">
        <v>2352</v>
      </c>
      <c r="P25" s="128">
        <f>'種目別申込一覧表（男子）'!J31</f>
        <v>0</v>
      </c>
      <c r="Q25" s="122" t="str">
        <f t="shared" si="3"/>
        <v>03400 00</v>
      </c>
      <c r="R25" s="124" t="e">
        <f>VLOOKUP(I25,'登録情報(男子) '!$A$2:$I$2060,9,0)</f>
        <v>#N/A</v>
      </c>
      <c r="S25" s="124" t="e">
        <f>VLOOKUP(I25,'登録情報(男子) '!$A$2:$J$2060,10,0)</f>
        <v>#N/A</v>
      </c>
      <c r="T25" s="121" t="e">
        <f t="shared" si="4"/>
        <v>#N/A</v>
      </c>
    </row>
    <row r="26" spans="1:20" x14ac:dyDescent="0.2">
      <c r="A26" s="125" t="e">
        <f>VLOOKUP(I26,'登録情報(男子) '!$A$2:$H$2060,8,0)</f>
        <v>#N/A</v>
      </c>
      <c r="B26" s="125" t="e">
        <f t="shared" si="5"/>
        <v>#N/A</v>
      </c>
      <c r="C26" s="125" t="e">
        <f t="shared" si="0"/>
        <v>#N/A</v>
      </c>
      <c r="D26" s="125">
        <v>1</v>
      </c>
      <c r="E26" s="125" t="e">
        <f>VLOOKUP(I26,'登録情報(男子) '!$A$2:$E$2060,5,FALSE)</f>
        <v>#N/A</v>
      </c>
      <c r="F26" s="125" t="e">
        <f>VLOOKUP(I26,'登録情報(男子) '!$A$2:$F$2060,6,FALSE)</f>
        <v>#N/A</v>
      </c>
      <c r="G26" s="125"/>
      <c r="H26" s="125"/>
      <c r="I26" s="125">
        <f>'種目別申込一覧表（男子）'!D32</f>
        <v>0</v>
      </c>
      <c r="J26" s="125" t="str">
        <f t="shared" si="1"/>
        <v>03700 00</v>
      </c>
      <c r="K26" s="125" t="e">
        <f>VLOOKUP(I26,'登録情報(男子) '!$A$2:$B$2060,2,0)</f>
        <v>#N/A</v>
      </c>
      <c r="L26" s="126" t="e">
        <f>VLOOKUP(I26,'登録情報(男子) '!$A$2:$G$2060,7,0)</f>
        <v>#N/A</v>
      </c>
      <c r="M26" s="122" t="e">
        <f t="shared" si="2"/>
        <v>#N/A</v>
      </c>
      <c r="N26" s="125" t="s">
        <v>270</v>
      </c>
      <c r="O26" s="127" t="s">
        <v>2354</v>
      </c>
      <c r="P26" s="128">
        <f>'種目別申込一覧表（男子）'!J32</f>
        <v>0</v>
      </c>
      <c r="Q26" s="122" t="str">
        <f t="shared" si="3"/>
        <v>03700 00</v>
      </c>
      <c r="R26" s="124" t="e">
        <f>VLOOKUP(I26,'登録情報(男子) '!$A$2:$I$2060,9,0)</f>
        <v>#N/A</v>
      </c>
      <c r="S26" s="124" t="e">
        <f>VLOOKUP(I26,'登録情報(男子) '!$A$2:$J$2060,10,0)</f>
        <v>#N/A</v>
      </c>
      <c r="T26" s="121" t="e">
        <f t="shared" si="4"/>
        <v>#N/A</v>
      </c>
    </row>
    <row r="27" spans="1:20" x14ac:dyDescent="0.2">
      <c r="A27" s="125" t="e">
        <f>VLOOKUP(I27,'登録情報(男子) '!$A$2:$H$2060,8,0)</f>
        <v>#N/A</v>
      </c>
      <c r="B27" s="125" t="e">
        <f t="shared" si="5"/>
        <v>#N/A</v>
      </c>
      <c r="C27" s="125" t="e">
        <f t="shared" si="0"/>
        <v>#N/A</v>
      </c>
      <c r="D27" s="125">
        <v>1</v>
      </c>
      <c r="E27" s="125" t="e">
        <f>VLOOKUP(I27,'登録情報(男子) '!$A$2:$E$2060,5,FALSE)</f>
        <v>#N/A</v>
      </c>
      <c r="F27" s="125" t="e">
        <f>VLOOKUP(I27,'登録情報(男子) '!$A$2:$F$2060,6,FALSE)</f>
        <v>#N/A</v>
      </c>
      <c r="G27" s="125"/>
      <c r="H27" s="125"/>
      <c r="I27" s="125">
        <f>'種目別申込一覧表（男子）'!D33</f>
        <v>0</v>
      </c>
      <c r="J27" s="125" t="str">
        <f t="shared" si="1"/>
        <v>03700 00</v>
      </c>
      <c r="K27" s="125" t="e">
        <f>VLOOKUP(I27,'登録情報(男子) '!$A$2:$B$2060,2,0)</f>
        <v>#N/A</v>
      </c>
      <c r="L27" s="126" t="e">
        <f>VLOOKUP(I27,'登録情報(男子) '!$A$2:$G$2060,7,0)</f>
        <v>#N/A</v>
      </c>
      <c r="M27" s="122" t="e">
        <f t="shared" si="2"/>
        <v>#N/A</v>
      </c>
      <c r="N27" s="125" t="s">
        <v>270</v>
      </c>
      <c r="O27" s="127" t="s">
        <v>2354</v>
      </c>
      <c r="P27" s="128">
        <f>'種目別申込一覧表（男子）'!J33</f>
        <v>0</v>
      </c>
      <c r="Q27" s="122" t="str">
        <f t="shared" si="3"/>
        <v>03700 00</v>
      </c>
      <c r="R27" s="124" t="e">
        <f>VLOOKUP(I27,'登録情報(男子) '!$A$2:$I$2060,9,0)</f>
        <v>#N/A</v>
      </c>
      <c r="S27" s="124" t="e">
        <f>VLOOKUP(I27,'登録情報(男子) '!$A$2:$J$2060,10,0)</f>
        <v>#N/A</v>
      </c>
      <c r="T27" s="121" t="e">
        <f t="shared" si="4"/>
        <v>#N/A</v>
      </c>
    </row>
    <row r="28" spans="1:20" x14ac:dyDescent="0.2">
      <c r="A28" s="125" t="e">
        <f>VLOOKUP(I28,'登録情報(男子) '!$A$2:$H$2060,8,0)</f>
        <v>#N/A</v>
      </c>
      <c r="B28" s="125" t="e">
        <f t="shared" si="5"/>
        <v>#N/A</v>
      </c>
      <c r="C28" s="125" t="e">
        <f t="shared" si="0"/>
        <v>#N/A</v>
      </c>
      <c r="D28" s="125">
        <v>1</v>
      </c>
      <c r="E28" s="125" t="e">
        <f>VLOOKUP(I28,'登録情報(男子) '!$A$2:$E$2060,5,FALSE)</f>
        <v>#N/A</v>
      </c>
      <c r="F28" s="125" t="e">
        <f>VLOOKUP(I28,'登録情報(男子) '!$A$2:$F$2060,6,FALSE)</f>
        <v>#N/A</v>
      </c>
      <c r="G28" s="125"/>
      <c r="H28" s="125"/>
      <c r="I28" s="125">
        <f>'種目別申込一覧表（男子）'!D34</f>
        <v>0</v>
      </c>
      <c r="J28" s="125" t="str">
        <f t="shared" si="1"/>
        <v>03700 00</v>
      </c>
      <c r="K28" s="125" t="e">
        <f>VLOOKUP(I28,'登録情報(男子) '!$A$2:$B$2060,2,0)</f>
        <v>#N/A</v>
      </c>
      <c r="L28" s="126" t="e">
        <f>VLOOKUP(I28,'登録情報(男子) '!$A$2:$G$2060,7,0)</f>
        <v>#N/A</v>
      </c>
      <c r="M28" s="122" t="e">
        <f t="shared" si="2"/>
        <v>#N/A</v>
      </c>
      <c r="N28" s="125" t="s">
        <v>270</v>
      </c>
      <c r="O28" s="127" t="s">
        <v>2354</v>
      </c>
      <c r="P28" s="128">
        <f>'種目別申込一覧表（男子）'!J34</f>
        <v>0</v>
      </c>
      <c r="Q28" s="122" t="str">
        <f t="shared" si="3"/>
        <v>03700 00</v>
      </c>
      <c r="R28" s="124" t="e">
        <f>VLOOKUP(I28,'登録情報(男子) '!$A$2:$I$2060,9,0)</f>
        <v>#N/A</v>
      </c>
      <c r="S28" s="124" t="e">
        <f>VLOOKUP(I28,'登録情報(男子) '!$A$2:$J$2060,10,0)</f>
        <v>#N/A</v>
      </c>
      <c r="T28" s="121" t="e">
        <f t="shared" si="4"/>
        <v>#N/A</v>
      </c>
    </row>
    <row r="29" spans="1:20" x14ac:dyDescent="0.2">
      <c r="A29" s="125" t="e">
        <f>VLOOKUP(I29,'登録情報(男子) '!$A$2:$H$2060,8,0)</f>
        <v>#N/A</v>
      </c>
      <c r="B29" s="125" t="e">
        <f t="shared" si="5"/>
        <v>#N/A</v>
      </c>
      <c r="C29" s="125" t="e">
        <f t="shared" si="0"/>
        <v>#N/A</v>
      </c>
      <c r="D29" s="125">
        <v>1</v>
      </c>
      <c r="E29" s="125" t="e">
        <f>VLOOKUP(I29,'登録情報(男子) '!$A$2:$E$2060,5,FALSE)</f>
        <v>#N/A</v>
      </c>
      <c r="F29" s="125" t="e">
        <f>VLOOKUP(I29,'登録情報(男子) '!$A$2:$F$2060,6,FALSE)</f>
        <v>#N/A</v>
      </c>
      <c r="G29" s="125"/>
      <c r="H29" s="125"/>
      <c r="I29" s="125">
        <f>'種目別申込一覧表（男子）'!D35</f>
        <v>0</v>
      </c>
      <c r="J29" s="125" t="str">
        <f t="shared" si="1"/>
        <v>05300 00</v>
      </c>
      <c r="K29" s="125" t="e">
        <f>VLOOKUP(I29,'登録情報(男子) '!$A$2:$B$2060,2,0)</f>
        <v>#N/A</v>
      </c>
      <c r="L29" s="126" t="e">
        <f>VLOOKUP(I29,'登録情報(男子) '!$A$2:$G$2060,7,0)</f>
        <v>#N/A</v>
      </c>
      <c r="M29" s="122" t="e">
        <f t="shared" si="2"/>
        <v>#N/A</v>
      </c>
      <c r="N29" s="125" t="s">
        <v>7640</v>
      </c>
      <c r="O29" s="127" t="s">
        <v>7621</v>
      </c>
      <c r="P29" s="128">
        <f>'種目別申込一覧表（男子）'!J35</f>
        <v>0</v>
      </c>
      <c r="Q29" s="122" t="str">
        <f t="shared" ref="Q29:Q46" si="6">O29&amp;" 0"&amp;P29</f>
        <v>05300 00</v>
      </c>
      <c r="R29" s="124" t="e">
        <f>VLOOKUP(I29,'登録情報(男子) '!$A$2:$I$2060,9,0)</f>
        <v>#N/A</v>
      </c>
      <c r="S29" s="124" t="e">
        <f>VLOOKUP(I29,'登録情報(男子) '!$A$2:$J$2060,10,0)</f>
        <v>#N/A</v>
      </c>
      <c r="T29" s="121" t="e">
        <f t="shared" si="4"/>
        <v>#N/A</v>
      </c>
    </row>
    <row r="30" spans="1:20" x14ac:dyDescent="0.2">
      <c r="A30" s="125" t="e">
        <f>VLOOKUP(I30,'登録情報(男子) '!$A$2:$H$2060,8,0)</f>
        <v>#N/A</v>
      </c>
      <c r="B30" s="125" t="e">
        <f t="shared" si="5"/>
        <v>#N/A</v>
      </c>
      <c r="C30" s="125" t="e">
        <f t="shared" si="0"/>
        <v>#N/A</v>
      </c>
      <c r="D30" s="125">
        <v>1</v>
      </c>
      <c r="E30" s="125" t="e">
        <f>VLOOKUP(I30,'登録情報(男子) '!$A$2:$E$2060,5,FALSE)</f>
        <v>#N/A</v>
      </c>
      <c r="F30" s="125" t="e">
        <f>VLOOKUP(I30,'登録情報(男子) '!$A$2:$F$2060,6,FALSE)</f>
        <v>#N/A</v>
      </c>
      <c r="G30" s="125"/>
      <c r="H30" s="125"/>
      <c r="I30" s="125">
        <f>'種目別申込一覧表（男子）'!D36</f>
        <v>0</v>
      </c>
      <c r="J30" s="125" t="str">
        <f t="shared" si="1"/>
        <v>05300 00</v>
      </c>
      <c r="K30" s="125" t="e">
        <f>VLOOKUP(I30,'登録情報(男子) '!$A$2:$B$2060,2,0)</f>
        <v>#N/A</v>
      </c>
      <c r="L30" s="126" t="e">
        <f>VLOOKUP(I30,'登録情報(男子) '!$A$2:$G$2060,7,0)</f>
        <v>#N/A</v>
      </c>
      <c r="M30" s="122" t="e">
        <f t="shared" si="2"/>
        <v>#N/A</v>
      </c>
      <c r="N30" s="125" t="s">
        <v>7640</v>
      </c>
      <c r="O30" s="127" t="s">
        <v>7621</v>
      </c>
      <c r="P30" s="128">
        <f>'種目別申込一覧表（男子）'!J36</f>
        <v>0</v>
      </c>
      <c r="Q30" s="122" t="str">
        <f t="shared" si="6"/>
        <v>05300 00</v>
      </c>
      <c r="R30" s="124" t="e">
        <f>VLOOKUP(I30,'登録情報(男子) '!$A$2:$I$2060,9,0)</f>
        <v>#N/A</v>
      </c>
      <c r="S30" s="124" t="e">
        <f>VLOOKUP(I30,'登録情報(男子) '!$A$2:$J$2060,10,0)</f>
        <v>#N/A</v>
      </c>
      <c r="T30" s="121" t="e">
        <f t="shared" si="4"/>
        <v>#N/A</v>
      </c>
    </row>
    <row r="31" spans="1:20" x14ac:dyDescent="0.2">
      <c r="A31" s="125" t="e">
        <f>VLOOKUP(I31,'登録情報(男子) '!$A$2:$H$2060,8,0)</f>
        <v>#N/A</v>
      </c>
      <c r="B31" s="125" t="e">
        <f t="shared" si="5"/>
        <v>#N/A</v>
      </c>
      <c r="C31" s="125" t="e">
        <f t="shared" si="0"/>
        <v>#N/A</v>
      </c>
      <c r="D31" s="125">
        <v>1</v>
      </c>
      <c r="E31" s="125" t="e">
        <f>VLOOKUP(I31,'登録情報(男子) '!$A$2:$E$2060,5,FALSE)</f>
        <v>#N/A</v>
      </c>
      <c r="F31" s="125" t="e">
        <f>VLOOKUP(I31,'登録情報(男子) '!$A$2:$F$2060,6,FALSE)</f>
        <v>#N/A</v>
      </c>
      <c r="G31" s="125"/>
      <c r="H31" s="125"/>
      <c r="I31" s="125">
        <f>'種目別申込一覧表（男子）'!D37</f>
        <v>0</v>
      </c>
      <c r="J31" s="125" t="str">
        <f t="shared" si="1"/>
        <v>05300 00</v>
      </c>
      <c r="K31" s="125" t="e">
        <f>VLOOKUP(I31,'登録情報(男子) '!$A$2:$B$2060,2,0)</f>
        <v>#N/A</v>
      </c>
      <c r="L31" s="126" t="e">
        <f>VLOOKUP(I31,'登録情報(男子) '!$A$2:$G$2060,7,0)</f>
        <v>#N/A</v>
      </c>
      <c r="M31" s="122" t="e">
        <f t="shared" si="2"/>
        <v>#N/A</v>
      </c>
      <c r="N31" s="125" t="s">
        <v>7640</v>
      </c>
      <c r="O31" s="127" t="s">
        <v>7621</v>
      </c>
      <c r="P31" s="128">
        <f>'種目別申込一覧表（男子）'!J37</f>
        <v>0</v>
      </c>
      <c r="Q31" s="122" t="str">
        <f t="shared" si="6"/>
        <v>05300 00</v>
      </c>
      <c r="R31" s="124" t="e">
        <f>VLOOKUP(I31,'登録情報(男子) '!$A$2:$I$2060,9,0)</f>
        <v>#N/A</v>
      </c>
      <c r="S31" s="124" t="e">
        <f>VLOOKUP(I31,'登録情報(男子) '!$A$2:$J$2060,10,0)</f>
        <v>#N/A</v>
      </c>
      <c r="T31" s="121" t="e">
        <f t="shared" si="4"/>
        <v>#N/A</v>
      </c>
    </row>
    <row r="32" spans="1:20" x14ac:dyDescent="0.2">
      <c r="A32" s="125" t="e">
        <f>VLOOKUP(I32,'登録情報(男子) '!$A$2:$H$2060,8,0)</f>
        <v>#N/A</v>
      </c>
      <c r="B32" s="125" t="e">
        <f t="shared" si="5"/>
        <v>#N/A</v>
      </c>
      <c r="C32" s="125" t="e">
        <f t="shared" si="0"/>
        <v>#N/A</v>
      </c>
      <c r="D32" s="125">
        <v>1</v>
      </c>
      <c r="E32" s="125" t="e">
        <f>VLOOKUP(I32,'登録情報(男子) '!$A$2:$E$2060,5,FALSE)</f>
        <v>#N/A</v>
      </c>
      <c r="F32" s="125" t="e">
        <f>VLOOKUP(I32,'登録情報(男子) '!$A$2:$F$2060,6,FALSE)</f>
        <v>#N/A</v>
      </c>
      <c r="G32" s="125"/>
      <c r="H32" s="125"/>
      <c r="I32" s="125">
        <f>'種目別申込一覧表（男子）'!D38</f>
        <v>0</v>
      </c>
      <c r="J32" s="125" t="str">
        <f t="shared" si="1"/>
        <v>07100 00</v>
      </c>
      <c r="K32" s="125" t="e">
        <f>VLOOKUP(I32,'登録情報(男子) '!$A$2:$B$2060,2,0)</f>
        <v>#N/A</v>
      </c>
      <c r="L32" s="126" t="e">
        <f>VLOOKUP(I32,'登録情報(男子) '!$A$2:$G$2060,7,0)</f>
        <v>#N/A</v>
      </c>
      <c r="M32" s="122" t="e">
        <f t="shared" si="2"/>
        <v>#N/A</v>
      </c>
      <c r="N32" s="125" t="s">
        <v>2357</v>
      </c>
      <c r="O32" s="127" t="s">
        <v>2358</v>
      </c>
      <c r="P32" s="128">
        <f>'種目別申込一覧表（男子）'!J38</f>
        <v>0</v>
      </c>
      <c r="Q32" s="122" t="str">
        <f t="shared" si="6"/>
        <v>07100 00</v>
      </c>
      <c r="R32" s="124" t="e">
        <f>VLOOKUP(I32,'登録情報(男子) '!$A$2:$I$2060,9,0)</f>
        <v>#N/A</v>
      </c>
      <c r="S32" s="124" t="e">
        <f>VLOOKUP(I32,'登録情報(男子) '!$A$2:$J$2060,10,0)</f>
        <v>#N/A</v>
      </c>
      <c r="T32" s="121" t="e">
        <f t="shared" si="4"/>
        <v>#N/A</v>
      </c>
    </row>
    <row r="33" spans="1:20" x14ac:dyDescent="0.2">
      <c r="A33" s="125" t="e">
        <f>VLOOKUP(I33,'登録情報(男子) '!$A$2:$H$2060,8,0)</f>
        <v>#N/A</v>
      </c>
      <c r="B33" s="125" t="e">
        <f t="shared" si="5"/>
        <v>#N/A</v>
      </c>
      <c r="C33" s="125" t="e">
        <f t="shared" si="0"/>
        <v>#N/A</v>
      </c>
      <c r="D33" s="125">
        <v>1</v>
      </c>
      <c r="E33" s="125" t="e">
        <f>VLOOKUP(I33,'登録情報(男子) '!$A$2:$E$2060,5,FALSE)</f>
        <v>#N/A</v>
      </c>
      <c r="F33" s="125" t="e">
        <f>VLOOKUP(I33,'登録情報(男子) '!$A$2:$F$2060,6,FALSE)</f>
        <v>#N/A</v>
      </c>
      <c r="G33" s="125"/>
      <c r="H33" s="125"/>
      <c r="I33" s="125">
        <f>'種目別申込一覧表（男子）'!D39</f>
        <v>0</v>
      </c>
      <c r="J33" s="125" t="str">
        <f t="shared" si="1"/>
        <v>07100 00</v>
      </c>
      <c r="K33" s="125" t="e">
        <f>VLOOKUP(I33,'登録情報(男子) '!$A$2:$B$2060,2,0)</f>
        <v>#N/A</v>
      </c>
      <c r="L33" s="126" t="e">
        <f>VLOOKUP(I33,'登録情報(男子) '!$A$2:$G$2060,7,0)</f>
        <v>#N/A</v>
      </c>
      <c r="M33" s="122" t="e">
        <f t="shared" si="2"/>
        <v>#N/A</v>
      </c>
      <c r="N33" s="125" t="s">
        <v>2357</v>
      </c>
      <c r="O33" s="127" t="s">
        <v>2358</v>
      </c>
      <c r="P33" s="128">
        <f>'種目別申込一覧表（男子）'!J39</f>
        <v>0</v>
      </c>
      <c r="Q33" s="122" t="str">
        <f t="shared" si="6"/>
        <v>07100 00</v>
      </c>
      <c r="R33" s="124" t="e">
        <f>VLOOKUP(I33,'登録情報(男子) '!$A$2:$I$2060,9,0)</f>
        <v>#N/A</v>
      </c>
      <c r="S33" s="124" t="e">
        <f>VLOOKUP(I33,'登録情報(男子) '!$A$2:$J$2060,10,0)</f>
        <v>#N/A</v>
      </c>
      <c r="T33" s="121" t="e">
        <f t="shared" si="4"/>
        <v>#N/A</v>
      </c>
    </row>
    <row r="34" spans="1:20" x14ac:dyDescent="0.2">
      <c r="A34" s="125" t="e">
        <f>VLOOKUP(I34,'登録情報(男子) '!$A$2:$H$2060,8,0)</f>
        <v>#N/A</v>
      </c>
      <c r="B34" s="125" t="e">
        <f t="shared" si="5"/>
        <v>#N/A</v>
      </c>
      <c r="C34" s="125" t="e">
        <f t="shared" si="0"/>
        <v>#N/A</v>
      </c>
      <c r="D34" s="125">
        <v>1</v>
      </c>
      <c r="E34" s="125" t="e">
        <f>VLOOKUP(I34,'登録情報(男子) '!$A$2:$E$2060,5,FALSE)</f>
        <v>#N/A</v>
      </c>
      <c r="F34" s="125" t="e">
        <f>VLOOKUP(I34,'登録情報(男子) '!$A$2:$F$2060,6,FALSE)</f>
        <v>#N/A</v>
      </c>
      <c r="G34" s="125"/>
      <c r="H34" s="125"/>
      <c r="I34" s="125">
        <f>'種目別申込一覧表（男子）'!D40</f>
        <v>0</v>
      </c>
      <c r="J34" s="125" t="str">
        <f t="shared" si="1"/>
        <v>07100 00</v>
      </c>
      <c r="K34" s="125" t="e">
        <f>VLOOKUP(I34,'登録情報(男子) '!$A$2:$B$2060,2,0)</f>
        <v>#N/A</v>
      </c>
      <c r="L34" s="126" t="e">
        <f>VLOOKUP(I34,'登録情報(男子) '!$A$2:$G$2060,7,0)</f>
        <v>#N/A</v>
      </c>
      <c r="M34" s="122" t="e">
        <f t="shared" si="2"/>
        <v>#N/A</v>
      </c>
      <c r="N34" s="125" t="s">
        <v>2357</v>
      </c>
      <c r="O34" s="127" t="s">
        <v>2358</v>
      </c>
      <c r="P34" s="128">
        <f>'種目別申込一覧表（男子）'!J40</f>
        <v>0</v>
      </c>
      <c r="Q34" s="122" t="str">
        <f t="shared" si="6"/>
        <v>07100 00</v>
      </c>
      <c r="R34" s="124" t="e">
        <f>VLOOKUP(I34,'登録情報(男子) '!$A$2:$I$2060,9,0)</f>
        <v>#N/A</v>
      </c>
      <c r="S34" s="124" t="e">
        <f>VLOOKUP(I34,'登録情報(男子) '!$A$2:$J$2060,10,0)</f>
        <v>#N/A</v>
      </c>
      <c r="T34" s="121" t="e">
        <f t="shared" si="4"/>
        <v>#N/A</v>
      </c>
    </row>
    <row r="35" spans="1:20" x14ac:dyDescent="0.2">
      <c r="A35" s="125" t="e">
        <f>VLOOKUP(I35,'登録情報(男子) '!$A$2:$H$2060,8,0)</f>
        <v>#N/A</v>
      </c>
      <c r="B35" s="125" t="e">
        <f t="shared" si="5"/>
        <v>#N/A</v>
      </c>
      <c r="C35" s="125" t="e">
        <f t="shared" si="0"/>
        <v>#N/A</v>
      </c>
      <c r="D35" s="125">
        <v>1</v>
      </c>
      <c r="E35" s="125" t="e">
        <f>VLOOKUP(I35,'登録情報(男子) '!$A$2:$E$2060,5,FALSE)</f>
        <v>#N/A</v>
      </c>
      <c r="F35" s="125" t="e">
        <f>VLOOKUP(I35,'登録情報(男子) '!$A$2:$F$2060,6,FALSE)</f>
        <v>#N/A</v>
      </c>
      <c r="G35" s="125"/>
      <c r="H35" s="125"/>
      <c r="I35" s="125">
        <f>'種目別申込一覧表（男子）'!N8</f>
        <v>0</v>
      </c>
      <c r="J35" s="125" t="str">
        <f t="shared" si="1"/>
        <v>07200 00</v>
      </c>
      <c r="K35" s="125" t="e">
        <f>VLOOKUP(I35,'登録情報(男子) '!$A$2:$B$2060,2,0)</f>
        <v>#N/A</v>
      </c>
      <c r="L35" s="126" t="e">
        <f>VLOOKUP(I35,'登録情報(男子) '!$A$2:$G$2060,7,0)</f>
        <v>#N/A</v>
      </c>
      <c r="M35" s="122" t="e">
        <f t="shared" si="2"/>
        <v>#N/A</v>
      </c>
      <c r="N35" s="125" t="s">
        <v>2360</v>
      </c>
      <c r="O35" s="127" t="s">
        <v>7641</v>
      </c>
      <c r="P35" s="129">
        <f>'種目別申込一覧表（男子）'!T8</f>
        <v>0</v>
      </c>
      <c r="Q35" s="122" t="str">
        <f t="shared" si="6"/>
        <v>07200 00</v>
      </c>
      <c r="R35" s="124" t="e">
        <f>VLOOKUP(I35,'登録情報(男子) '!$A$2:$I$2060,9,0)</f>
        <v>#N/A</v>
      </c>
      <c r="S35" s="124" t="e">
        <f>VLOOKUP(I35,'登録情報(男子) '!$A$2:$J$2060,10,0)</f>
        <v>#N/A</v>
      </c>
      <c r="T35" s="121" t="e">
        <f t="shared" si="4"/>
        <v>#N/A</v>
      </c>
    </row>
    <row r="36" spans="1:20" x14ac:dyDescent="0.2">
      <c r="A36" s="125" t="e">
        <f>VLOOKUP(I36,'登録情報(男子) '!$A$2:$H$2060,8,0)</f>
        <v>#N/A</v>
      </c>
      <c r="B36" s="125" t="e">
        <f t="shared" si="5"/>
        <v>#N/A</v>
      </c>
      <c r="C36" s="125" t="e">
        <f t="shared" si="0"/>
        <v>#N/A</v>
      </c>
      <c r="D36" s="125">
        <v>1</v>
      </c>
      <c r="E36" s="125" t="e">
        <f>VLOOKUP(I36,'登録情報(男子) '!$A$2:$E$2060,5,FALSE)</f>
        <v>#N/A</v>
      </c>
      <c r="F36" s="125" t="e">
        <f>VLOOKUP(I36,'登録情報(男子) '!$A$2:$F$2060,6,FALSE)</f>
        <v>#N/A</v>
      </c>
      <c r="G36" s="125"/>
      <c r="H36" s="125"/>
      <c r="I36" s="125">
        <f>'種目別申込一覧表（男子）'!N9</f>
        <v>0</v>
      </c>
      <c r="J36" s="125" t="str">
        <f t="shared" si="1"/>
        <v>07200 00</v>
      </c>
      <c r="K36" s="125" t="e">
        <f>VLOOKUP(I36,'登録情報(男子) '!$A$2:$B$2060,2,0)</f>
        <v>#N/A</v>
      </c>
      <c r="L36" s="126" t="e">
        <f>VLOOKUP(I36,'登録情報(男子) '!$A$2:$G$2060,7,0)</f>
        <v>#N/A</v>
      </c>
      <c r="M36" s="122" t="e">
        <f t="shared" si="2"/>
        <v>#N/A</v>
      </c>
      <c r="N36" s="125" t="s">
        <v>2360</v>
      </c>
      <c r="O36" s="127" t="s">
        <v>7641</v>
      </c>
      <c r="P36" s="129">
        <f>'種目別申込一覧表（男子）'!T9</f>
        <v>0</v>
      </c>
      <c r="Q36" s="122" t="str">
        <f t="shared" si="6"/>
        <v>07200 00</v>
      </c>
      <c r="R36" s="124" t="e">
        <f>VLOOKUP(I36,'登録情報(男子) '!$A$2:$I$2060,9,0)</f>
        <v>#N/A</v>
      </c>
      <c r="S36" s="124" t="e">
        <f>VLOOKUP(I36,'登録情報(男子) '!$A$2:$J$2060,10,0)</f>
        <v>#N/A</v>
      </c>
      <c r="T36" s="121" t="e">
        <f t="shared" si="4"/>
        <v>#N/A</v>
      </c>
    </row>
    <row r="37" spans="1:20" x14ac:dyDescent="0.2">
      <c r="A37" s="125" t="e">
        <f>VLOOKUP(I37,'登録情報(男子) '!$A$2:$H$2060,8,0)</f>
        <v>#N/A</v>
      </c>
      <c r="B37" s="125" t="e">
        <f t="shared" si="5"/>
        <v>#N/A</v>
      </c>
      <c r="C37" s="125" t="e">
        <f t="shared" si="0"/>
        <v>#N/A</v>
      </c>
      <c r="D37" s="125">
        <v>1</v>
      </c>
      <c r="E37" s="125" t="e">
        <f>VLOOKUP(I37,'登録情報(男子) '!$A$2:$E$2060,5,FALSE)</f>
        <v>#N/A</v>
      </c>
      <c r="F37" s="125" t="e">
        <f>VLOOKUP(I37,'登録情報(男子) '!$A$2:$F$2060,6,FALSE)</f>
        <v>#N/A</v>
      </c>
      <c r="G37" s="125"/>
      <c r="H37" s="125"/>
      <c r="I37" s="125">
        <f>'種目別申込一覧表（男子）'!N10</f>
        <v>0</v>
      </c>
      <c r="J37" s="125" t="str">
        <f t="shared" si="1"/>
        <v>07200 00</v>
      </c>
      <c r="K37" s="125" t="e">
        <f>VLOOKUP(I37,'登録情報(男子) '!$A$2:$B$2060,2,0)</f>
        <v>#N/A</v>
      </c>
      <c r="L37" s="126" t="e">
        <f>VLOOKUP(I37,'登録情報(男子) '!$A$2:$G$2060,7,0)</f>
        <v>#N/A</v>
      </c>
      <c r="M37" s="122" t="e">
        <f t="shared" si="2"/>
        <v>#N/A</v>
      </c>
      <c r="N37" s="125" t="s">
        <v>2360</v>
      </c>
      <c r="O37" s="127" t="s">
        <v>7641</v>
      </c>
      <c r="P37" s="129">
        <f>'種目別申込一覧表（男子）'!T10</f>
        <v>0</v>
      </c>
      <c r="Q37" s="122" t="str">
        <f t="shared" si="6"/>
        <v>07200 00</v>
      </c>
      <c r="R37" s="124" t="e">
        <f>VLOOKUP(I37,'登録情報(男子) '!$A$2:$I$2060,9,0)</f>
        <v>#N/A</v>
      </c>
      <c r="S37" s="124" t="e">
        <f>VLOOKUP(I37,'登録情報(男子) '!$A$2:$J$2060,10,0)</f>
        <v>#N/A</v>
      </c>
      <c r="T37" s="121" t="e">
        <f t="shared" si="4"/>
        <v>#N/A</v>
      </c>
    </row>
    <row r="38" spans="1:20" x14ac:dyDescent="0.2">
      <c r="A38" s="125" t="e">
        <f>VLOOKUP(I38,'登録情報(男子) '!$A$2:$H$2060,8,0)</f>
        <v>#N/A</v>
      </c>
      <c r="B38" s="125" t="e">
        <f t="shared" si="5"/>
        <v>#N/A</v>
      </c>
      <c r="C38" s="125" t="e">
        <f t="shared" si="0"/>
        <v>#N/A</v>
      </c>
      <c r="D38" s="125">
        <v>1</v>
      </c>
      <c r="E38" s="125" t="e">
        <f>VLOOKUP(I38,'登録情報(男子) '!$A$2:$E$2060,5,FALSE)</f>
        <v>#N/A</v>
      </c>
      <c r="F38" s="125" t="e">
        <f>VLOOKUP(I38,'登録情報(男子) '!$A$2:$F$2060,6,FALSE)</f>
        <v>#N/A</v>
      </c>
      <c r="G38" s="125"/>
      <c r="H38" s="125"/>
      <c r="I38" s="125">
        <f>'種目別申込一覧表（男子）'!N11</f>
        <v>0</v>
      </c>
      <c r="J38" s="125" t="str">
        <f t="shared" si="1"/>
        <v>07300 00</v>
      </c>
      <c r="K38" s="125" t="e">
        <f>VLOOKUP(I38,'登録情報(男子) '!$A$2:$B$2060,2,0)</f>
        <v>#N/A</v>
      </c>
      <c r="L38" s="126" t="e">
        <f>VLOOKUP(I38,'登録情報(男子) '!$A$2:$G$2060,7,0)</f>
        <v>#N/A</v>
      </c>
      <c r="M38" s="122" t="e">
        <f t="shared" si="2"/>
        <v>#N/A</v>
      </c>
      <c r="N38" s="125" t="s">
        <v>2363</v>
      </c>
      <c r="O38" s="127" t="s">
        <v>2364</v>
      </c>
      <c r="P38" s="129">
        <f>'種目別申込一覧表（男子）'!T11</f>
        <v>0</v>
      </c>
      <c r="Q38" s="122" t="str">
        <f t="shared" si="6"/>
        <v>07300 00</v>
      </c>
      <c r="R38" s="124" t="e">
        <f>VLOOKUP(I38,'登録情報(男子) '!$A$2:$I$2060,9,0)</f>
        <v>#N/A</v>
      </c>
      <c r="S38" s="124" t="e">
        <f>VLOOKUP(I38,'登録情報(男子) '!$A$2:$J$2060,10,0)</f>
        <v>#N/A</v>
      </c>
      <c r="T38" s="121" t="e">
        <f t="shared" si="4"/>
        <v>#N/A</v>
      </c>
    </row>
    <row r="39" spans="1:20" x14ac:dyDescent="0.2">
      <c r="A39" s="125" t="e">
        <f>VLOOKUP(I39,'登録情報(男子) '!$A$2:$H$2060,8,0)</f>
        <v>#N/A</v>
      </c>
      <c r="B39" s="125" t="e">
        <f t="shared" si="5"/>
        <v>#N/A</v>
      </c>
      <c r="C39" s="125" t="e">
        <f t="shared" si="0"/>
        <v>#N/A</v>
      </c>
      <c r="D39" s="125">
        <v>1</v>
      </c>
      <c r="E39" s="125" t="e">
        <f>VLOOKUP(I39,'登録情報(男子) '!$A$2:$E$2060,5,FALSE)</f>
        <v>#N/A</v>
      </c>
      <c r="F39" s="125" t="e">
        <f>VLOOKUP(I39,'登録情報(男子) '!$A$2:$F$2060,6,FALSE)</f>
        <v>#N/A</v>
      </c>
      <c r="G39" s="125"/>
      <c r="H39" s="125"/>
      <c r="I39" s="125">
        <f>'種目別申込一覧表（男子）'!N12</f>
        <v>0</v>
      </c>
      <c r="J39" s="125" t="str">
        <f t="shared" si="1"/>
        <v>07300 00</v>
      </c>
      <c r="K39" s="125" t="e">
        <f>VLOOKUP(I39,'登録情報(男子) '!$A$2:$B$2060,2,0)</f>
        <v>#N/A</v>
      </c>
      <c r="L39" s="126" t="e">
        <f>VLOOKUP(I39,'登録情報(男子) '!$A$2:$G$2060,7,0)</f>
        <v>#N/A</v>
      </c>
      <c r="M39" s="122" t="e">
        <f t="shared" si="2"/>
        <v>#N/A</v>
      </c>
      <c r="N39" s="125" t="s">
        <v>2363</v>
      </c>
      <c r="O39" s="127" t="s">
        <v>2364</v>
      </c>
      <c r="P39" s="129">
        <f>'種目別申込一覧表（男子）'!T12</f>
        <v>0</v>
      </c>
      <c r="Q39" s="122" t="str">
        <f t="shared" si="6"/>
        <v>07300 00</v>
      </c>
      <c r="R39" s="124" t="e">
        <f>VLOOKUP(I39,'登録情報(男子) '!$A$2:$I$2060,9,0)</f>
        <v>#N/A</v>
      </c>
      <c r="S39" s="124" t="e">
        <f>VLOOKUP(I39,'登録情報(男子) '!$A$2:$J$2060,10,0)</f>
        <v>#N/A</v>
      </c>
      <c r="T39" s="121" t="e">
        <f t="shared" si="4"/>
        <v>#N/A</v>
      </c>
    </row>
    <row r="40" spans="1:20" x14ac:dyDescent="0.2">
      <c r="A40" s="125" t="e">
        <f>VLOOKUP(I40,'登録情報(男子) '!$A$2:$H$2060,8,0)</f>
        <v>#N/A</v>
      </c>
      <c r="B40" s="125" t="e">
        <f t="shared" si="5"/>
        <v>#N/A</v>
      </c>
      <c r="C40" s="125" t="e">
        <f t="shared" si="0"/>
        <v>#N/A</v>
      </c>
      <c r="D40" s="125">
        <v>1</v>
      </c>
      <c r="E40" s="125" t="e">
        <f>VLOOKUP(I40,'登録情報(男子) '!$A$2:$E$2060,5,FALSE)</f>
        <v>#N/A</v>
      </c>
      <c r="F40" s="125" t="e">
        <f>VLOOKUP(I40,'登録情報(男子) '!$A$2:$F$2060,6,FALSE)</f>
        <v>#N/A</v>
      </c>
      <c r="G40" s="125"/>
      <c r="H40" s="125"/>
      <c r="I40" s="125">
        <f>'種目別申込一覧表（男子）'!N13</f>
        <v>0</v>
      </c>
      <c r="J40" s="125" t="str">
        <f t="shared" si="1"/>
        <v>07300 00</v>
      </c>
      <c r="K40" s="125" t="e">
        <f>VLOOKUP(I40,'登録情報(男子) '!$A$2:$B$2060,2,0)</f>
        <v>#N/A</v>
      </c>
      <c r="L40" s="126" t="e">
        <f>VLOOKUP(I40,'登録情報(男子) '!$A$2:$G$2060,7,0)</f>
        <v>#N/A</v>
      </c>
      <c r="M40" s="122" t="e">
        <f t="shared" si="2"/>
        <v>#N/A</v>
      </c>
      <c r="N40" s="125" t="s">
        <v>2363</v>
      </c>
      <c r="O40" s="127" t="s">
        <v>2364</v>
      </c>
      <c r="P40" s="129">
        <f>'種目別申込一覧表（男子）'!T13</f>
        <v>0</v>
      </c>
      <c r="Q40" s="122" t="str">
        <f t="shared" si="6"/>
        <v>07300 00</v>
      </c>
      <c r="R40" s="124" t="e">
        <f>VLOOKUP(I40,'登録情報(男子) '!$A$2:$I$2060,9,0)</f>
        <v>#N/A</v>
      </c>
      <c r="S40" s="124" t="e">
        <f>VLOOKUP(I40,'登録情報(男子) '!$A$2:$J$2060,10,0)</f>
        <v>#N/A</v>
      </c>
      <c r="T40" s="121" t="e">
        <f t="shared" si="4"/>
        <v>#N/A</v>
      </c>
    </row>
    <row r="41" spans="1:20" x14ac:dyDescent="0.2">
      <c r="A41" s="125" t="e">
        <f>VLOOKUP(I41,'登録情報(男子) '!$A$2:$H$2060,8,0)</f>
        <v>#N/A</v>
      </c>
      <c r="B41" s="125" t="e">
        <f t="shared" si="5"/>
        <v>#N/A</v>
      </c>
      <c r="C41" s="125" t="e">
        <f t="shared" si="0"/>
        <v>#N/A</v>
      </c>
      <c r="D41" s="125">
        <v>1</v>
      </c>
      <c r="E41" s="125" t="e">
        <f>VLOOKUP(I41,'登録情報(男子) '!$A$2:$E$2060,5,FALSE)</f>
        <v>#N/A</v>
      </c>
      <c r="F41" s="125" t="e">
        <f>VLOOKUP(I41,'登録情報(男子) '!$A$2:$F$2060,6,FALSE)</f>
        <v>#N/A</v>
      </c>
      <c r="G41" s="125"/>
      <c r="H41" s="125"/>
      <c r="I41" s="125">
        <f>'種目別申込一覧表（男子）'!N14</f>
        <v>0</v>
      </c>
      <c r="J41" s="125" t="str">
        <f t="shared" si="1"/>
        <v>07400 00</v>
      </c>
      <c r="K41" s="125" t="e">
        <f>VLOOKUP(I41,'登録情報(男子) '!$A$2:$B$2060,2,0)</f>
        <v>#N/A</v>
      </c>
      <c r="L41" s="126" t="e">
        <f>VLOOKUP(I41,'登録情報(男子) '!$A$2:$G$2060,7,0)</f>
        <v>#N/A</v>
      </c>
      <c r="M41" s="122" t="e">
        <f t="shared" si="2"/>
        <v>#N/A</v>
      </c>
      <c r="N41" s="125" t="s">
        <v>2366</v>
      </c>
      <c r="O41" s="127" t="s">
        <v>2367</v>
      </c>
      <c r="P41" s="129">
        <f>'種目別申込一覧表（男子）'!T14</f>
        <v>0</v>
      </c>
      <c r="Q41" s="122" t="str">
        <f t="shared" si="6"/>
        <v>07400 00</v>
      </c>
      <c r="R41" s="124" t="e">
        <f>VLOOKUP(I41,'登録情報(男子) '!$A$2:$I$2060,9,0)</f>
        <v>#N/A</v>
      </c>
      <c r="S41" s="124" t="e">
        <f>VLOOKUP(I41,'登録情報(男子) '!$A$2:$J$2060,10,0)</f>
        <v>#N/A</v>
      </c>
      <c r="T41" s="121" t="e">
        <f t="shared" si="4"/>
        <v>#N/A</v>
      </c>
    </row>
    <row r="42" spans="1:20" x14ac:dyDescent="0.2">
      <c r="A42" s="125" t="e">
        <f>VLOOKUP(I42,'登録情報(男子) '!$A$2:$H$2060,8,0)</f>
        <v>#N/A</v>
      </c>
      <c r="B42" s="125" t="e">
        <f t="shared" si="5"/>
        <v>#N/A</v>
      </c>
      <c r="C42" s="125" t="e">
        <f t="shared" si="0"/>
        <v>#N/A</v>
      </c>
      <c r="D42" s="125">
        <v>1</v>
      </c>
      <c r="E42" s="125" t="e">
        <f>VLOOKUP(I42,'登録情報(男子) '!$A$2:$E$2060,5,FALSE)</f>
        <v>#N/A</v>
      </c>
      <c r="F42" s="125" t="e">
        <f>VLOOKUP(I42,'登録情報(男子) '!$A$2:$F$2060,6,FALSE)</f>
        <v>#N/A</v>
      </c>
      <c r="G42" s="125"/>
      <c r="H42" s="125"/>
      <c r="I42" s="125">
        <f>'種目別申込一覧表（男子）'!N15</f>
        <v>0</v>
      </c>
      <c r="J42" s="125" t="str">
        <f t="shared" si="1"/>
        <v>07400 00</v>
      </c>
      <c r="K42" s="125" t="e">
        <f>VLOOKUP(I42,'登録情報(男子) '!$A$2:$B$2060,2,0)</f>
        <v>#N/A</v>
      </c>
      <c r="L42" s="126" t="e">
        <f>VLOOKUP(I42,'登録情報(男子) '!$A$2:$G$2060,7,0)</f>
        <v>#N/A</v>
      </c>
      <c r="M42" s="122" t="e">
        <f t="shared" si="2"/>
        <v>#N/A</v>
      </c>
      <c r="N42" s="125" t="s">
        <v>2366</v>
      </c>
      <c r="O42" s="127" t="s">
        <v>2367</v>
      </c>
      <c r="P42" s="129">
        <f>'種目別申込一覧表（男子）'!T15</f>
        <v>0</v>
      </c>
      <c r="Q42" s="122" t="str">
        <f t="shared" si="6"/>
        <v>07400 00</v>
      </c>
      <c r="R42" s="124" t="e">
        <f>VLOOKUP(I42,'登録情報(男子) '!$A$2:$I$2060,9,0)</f>
        <v>#N/A</v>
      </c>
      <c r="S42" s="124" t="e">
        <f>VLOOKUP(I42,'登録情報(男子) '!$A$2:$J$2060,10,0)</f>
        <v>#N/A</v>
      </c>
      <c r="T42" s="121" t="e">
        <f t="shared" si="4"/>
        <v>#N/A</v>
      </c>
    </row>
    <row r="43" spans="1:20" x14ac:dyDescent="0.2">
      <c r="A43" s="125" t="e">
        <f>VLOOKUP(I43,'登録情報(男子) '!$A$2:$H$2060,8,0)</f>
        <v>#N/A</v>
      </c>
      <c r="B43" s="125" t="e">
        <f t="shared" si="5"/>
        <v>#N/A</v>
      </c>
      <c r="C43" s="125" t="e">
        <f t="shared" si="0"/>
        <v>#N/A</v>
      </c>
      <c r="D43" s="125">
        <v>1</v>
      </c>
      <c r="E43" s="125" t="e">
        <f>VLOOKUP(I43,'登録情報(男子) '!$A$2:$E$2060,5,FALSE)</f>
        <v>#N/A</v>
      </c>
      <c r="F43" s="125" t="e">
        <f>VLOOKUP(I43,'登録情報(男子) '!$A$2:$F$2060,6,FALSE)</f>
        <v>#N/A</v>
      </c>
      <c r="G43" s="125"/>
      <c r="H43" s="125"/>
      <c r="I43" s="125">
        <f>'種目別申込一覧表（男子）'!N16</f>
        <v>0</v>
      </c>
      <c r="J43" s="125" t="str">
        <f t="shared" si="1"/>
        <v>07400 00</v>
      </c>
      <c r="K43" s="125" t="e">
        <f>VLOOKUP(I43,'登録情報(男子) '!$A$2:$B$2060,2,0)</f>
        <v>#N/A</v>
      </c>
      <c r="L43" s="126" t="e">
        <f>VLOOKUP(I43,'登録情報(男子) '!$A$2:$G$2060,7,0)</f>
        <v>#N/A</v>
      </c>
      <c r="M43" s="122" t="e">
        <f t="shared" si="2"/>
        <v>#N/A</v>
      </c>
      <c r="N43" s="125" t="s">
        <v>2366</v>
      </c>
      <c r="O43" s="127" t="s">
        <v>2367</v>
      </c>
      <c r="P43" s="129">
        <f>'種目別申込一覧表（男子）'!T16</f>
        <v>0</v>
      </c>
      <c r="Q43" s="122" t="str">
        <f t="shared" si="6"/>
        <v>07400 00</v>
      </c>
      <c r="R43" s="124" t="e">
        <f>VLOOKUP(I43,'登録情報(男子) '!$A$2:$I$2060,9,0)</f>
        <v>#N/A</v>
      </c>
      <c r="S43" s="124" t="e">
        <f>VLOOKUP(I43,'登録情報(男子) '!$A$2:$J$2060,10,0)</f>
        <v>#N/A</v>
      </c>
      <c r="T43" s="121" t="e">
        <f t="shared" si="4"/>
        <v>#N/A</v>
      </c>
    </row>
    <row r="44" spans="1:20" x14ac:dyDescent="0.2">
      <c r="A44" s="125" t="e">
        <f>VLOOKUP(I44,'登録情報(男子) '!$A$2:$H$2060,8,0)</f>
        <v>#N/A</v>
      </c>
      <c r="B44" s="125" t="e">
        <f t="shared" si="5"/>
        <v>#N/A</v>
      </c>
      <c r="C44" s="125" t="e">
        <f t="shared" si="0"/>
        <v>#N/A</v>
      </c>
      <c r="D44" s="125">
        <v>1</v>
      </c>
      <c r="E44" s="125" t="e">
        <f>VLOOKUP(I44,'登録情報(男子) '!$A$2:$E$2060,5,FALSE)</f>
        <v>#N/A</v>
      </c>
      <c r="F44" s="125" t="e">
        <f>VLOOKUP(I44,'登録情報(男子) '!$A$2:$F$2060,6,FALSE)</f>
        <v>#N/A</v>
      </c>
      <c r="G44" s="125"/>
      <c r="H44" s="125"/>
      <c r="I44" s="125">
        <f>'種目別申込一覧表（男子）'!N17</f>
        <v>0</v>
      </c>
      <c r="J44" s="125" t="str">
        <f t="shared" si="1"/>
        <v>08100 00</v>
      </c>
      <c r="K44" s="125" t="e">
        <f>VLOOKUP(I44,'登録情報(男子) '!$A$2:$B$2060,2,0)</f>
        <v>#N/A</v>
      </c>
      <c r="L44" s="126" t="e">
        <f>VLOOKUP(I44,'登録情報(男子) '!$A$2:$G$2060,7,0)</f>
        <v>#N/A</v>
      </c>
      <c r="M44" s="122" t="e">
        <f t="shared" si="2"/>
        <v>#N/A</v>
      </c>
      <c r="N44" s="125" t="s">
        <v>2369</v>
      </c>
      <c r="O44" s="127" t="s">
        <v>2370</v>
      </c>
      <c r="P44" s="129">
        <f>'種目別申込一覧表（男子）'!T17</f>
        <v>0</v>
      </c>
      <c r="Q44" s="122" t="str">
        <f t="shared" si="6"/>
        <v>08100 00</v>
      </c>
      <c r="R44" s="124" t="e">
        <f>VLOOKUP(I44,'登録情報(男子) '!$A$2:$I$2060,9,0)</f>
        <v>#N/A</v>
      </c>
      <c r="S44" s="124" t="e">
        <f>VLOOKUP(I44,'登録情報(男子) '!$A$2:$J$2060,10,0)</f>
        <v>#N/A</v>
      </c>
      <c r="T44" s="121" t="e">
        <f t="shared" si="4"/>
        <v>#N/A</v>
      </c>
    </row>
    <row r="45" spans="1:20" x14ac:dyDescent="0.2">
      <c r="A45" s="125" t="e">
        <f>VLOOKUP(I45,'登録情報(男子) '!$A$2:$H$2060,8,0)</f>
        <v>#N/A</v>
      </c>
      <c r="B45" s="125" t="e">
        <f t="shared" si="5"/>
        <v>#N/A</v>
      </c>
      <c r="C45" s="125" t="e">
        <f t="shared" si="0"/>
        <v>#N/A</v>
      </c>
      <c r="D45" s="125">
        <v>1</v>
      </c>
      <c r="E45" s="125" t="e">
        <f>VLOOKUP(I45,'登録情報(男子) '!$A$2:$E$2060,5,FALSE)</f>
        <v>#N/A</v>
      </c>
      <c r="F45" s="125" t="e">
        <f>VLOOKUP(I45,'登録情報(男子) '!$A$2:$F$2060,6,FALSE)</f>
        <v>#N/A</v>
      </c>
      <c r="G45" s="125"/>
      <c r="H45" s="125"/>
      <c r="I45" s="125">
        <f>'種目別申込一覧表（男子）'!N18</f>
        <v>0</v>
      </c>
      <c r="J45" s="125" t="str">
        <f t="shared" si="1"/>
        <v>08100 00</v>
      </c>
      <c r="K45" s="125" t="e">
        <f>VLOOKUP(I45,'登録情報(男子) '!$A$2:$B$2060,2,0)</f>
        <v>#N/A</v>
      </c>
      <c r="L45" s="126" t="e">
        <f>VLOOKUP(I45,'登録情報(男子) '!$A$2:$G$2060,7,0)</f>
        <v>#N/A</v>
      </c>
      <c r="M45" s="122" t="e">
        <f t="shared" si="2"/>
        <v>#N/A</v>
      </c>
      <c r="N45" s="125" t="s">
        <v>2369</v>
      </c>
      <c r="O45" s="127" t="s">
        <v>2370</v>
      </c>
      <c r="P45" s="129">
        <f>'種目別申込一覧表（男子）'!T18</f>
        <v>0</v>
      </c>
      <c r="Q45" s="122" t="str">
        <f t="shared" si="6"/>
        <v>08100 00</v>
      </c>
      <c r="R45" s="124" t="e">
        <f>VLOOKUP(I45,'登録情報(男子) '!$A$2:$I$2060,9,0)</f>
        <v>#N/A</v>
      </c>
      <c r="S45" s="124" t="e">
        <f>VLOOKUP(I45,'登録情報(男子) '!$A$2:$J$2060,10,0)</f>
        <v>#N/A</v>
      </c>
      <c r="T45" s="121" t="e">
        <f t="shared" si="4"/>
        <v>#N/A</v>
      </c>
    </row>
    <row r="46" spans="1:20" x14ac:dyDescent="0.2">
      <c r="A46" s="125" t="e">
        <f>VLOOKUP(I46,'登録情報(男子) '!$A$2:$H$2060,8,0)</f>
        <v>#N/A</v>
      </c>
      <c r="B46" s="125" t="e">
        <f t="shared" si="5"/>
        <v>#N/A</v>
      </c>
      <c r="C46" s="125" t="e">
        <f t="shared" si="0"/>
        <v>#N/A</v>
      </c>
      <c r="D46" s="125">
        <v>1</v>
      </c>
      <c r="E46" s="125" t="e">
        <f>VLOOKUP(I46,'登録情報(男子) '!$A$2:$E$2060,5,FALSE)</f>
        <v>#N/A</v>
      </c>
      <c r="F46" s="125" t="e">
        <f>VLOOKUP(I46,'登録情報(男子) '!$A$2:$F$2060,6,FALSE)</f>
        <v>#N/A</v>
      </c>
      <c r="G46" s="125"/>
      <c r="H46" s="125"/>
      <c r="I46" s="125">
        <f>'種目別申込一覧表（男子）'!N19</f>
        <v>0</v>
      </c>
      <c r="J46" s="125" t="str">
        <f t="shared" si="1"/>
        <v>08100 00</v>
      </c>
      <c r="K46" s="125" t="e">
        <f>VLOOKUP(I46,'登録情報(男子) '!$A$2:$B$2060,2,0)</f>
        <v>#N/A</v>
      </c>
      <c r="L46" s="126" t="e">
        <f>VLOOKUP(I46,'登録情報(男子) '!$A$2:$G$2060,7,0)</f>
        <v>#N/A</v>
      </c>
      <c r="M46" s="122" t="e">
        <f t="shared" si="2"/>
        <v>#N/A</v>
      </c>
      <c r="N46" s="125" t="s">
        <v>2369</v>
      </c>
      <c r="O46" s="127" t="s">
        <v>2370</v>
      </c>
      <c r="P46" s="129">
        <f>'種目別申込一覧表（男子）'!T19</f>
        <v>0</v>
      </c>
      <c r="Q46" s="122" t="str">
        <f t="shared" si="6"/>
        <v>08100 00</v>
      </c>
      <c r="R46" s="124" t="e">
        <f>VLOOKUP(I46,'登録情報(男子) '!$A$2:$I$2060,9,0)</f>
        <v>#N/A</v>
      </c>
      <c r="S46" s="124" t="e">
        <f>VLOOKUP(I46,'登録情報(男子) '!$A$2:$J$2060,10,0)</f>
        <v>#N/A</v>
      </c>
      <c r="T46" s="121" t="e">
        <f t="shared" si="4"/>
        <v>#N/A</v>
      </c>
    </row>
    <row r="47" spans="1:20" x14ac:dyDescent="0.2">
      <c r="A47" s="125" t="e">
        <f>VLOOKUP(I47,'登録情報(男子) '!$A$2:$H$2060,8,0)</f>
        <v>#N/A</v>
      </c>
      <c r="B47" s="125" t="e">
        <f t="shared" ref="B47:B55" si="7">M47</f>
        <v>#N/A</v>
      </c>
      <c r="C47" s="125" t="e">
        <f t="shared" si="0"/>
        <v>#N/A</v>
      </c>
      <c r="D47" s="125">
        <v>1</v>
      </c>
      <c r="E47" s="125" t="e">
        <f>VLOOKUP(I47,'登録情報(男子) '!$A$2:$E$2060,5,FALSE)</f>
        <v>#N/A</v>
      </c>
      <c r="F47" s="125" t="e">
        <f>VLOOKUP(I47,'登録情報(男子) '!$A$2:$F$2060,6,FALSE)</f>
        <v>#N/A</v>
      </c>
      <c r="I47" s="125">
        <f>'種目別申込一覧表（男子）'!N20</f>
        <v>0</v>
      </c>
      <c r="J47" s="125" t="str">
        <f t="shared" ref="J47:J55" si="8">Q47</f>
        <v>08600 00</v>
      </c>
      <c r="K47" s="125" t="e">
        <f>VLOOKUP(I47,'登録情報(男子) '!$A$2:$B$2060,2,0)</f>
        <v>#N/A</v>
      </c>
      <c r="L47" s="126" t="e">
        <f>VLOOKUP(I47,'登録情報(男子) '!$A$2:$G$2060,7,0)</f>
        <v>#N/A</v>
      </c>
      <c r="M47" s="122" t="e">
        <f t="shared" ref="M47:M55" si="9">K47&amp;" ( "&amp;L47&amp;")"</f>
        <v>#N/A</v>
      </c>
      <c r="N47" s="124" t="s">
        <v>2372</v>
      </c>
      <c r="O47" s="123" t="s">
        <v>2373</v>
      </c>
      <c r="P47" s="129">
        <f>'種目別申込一覧表（男子）'!T20</f>
        <v>0</v>
      </c>
      <c r="Q47" s="122" t="str">
        <f t="shared" ref="Q47:Q55" si="10">O47&amp;" 0"&amp;P47</f>
        <v>08600 00</v>
      </c>
      <c r="R47" s="124" t="e">
        <f>VLOOKUP(I47,'登録情報(男子) '!$A$2:$I$2060,9,0)</f>
        <v>#N/A</v>
      </c>
      <c r="S47" s="124" t="e">
        <f>VLOOKUP(I47,'登録情報(男子) '!$A$2:$J$2060,10,0)</f>
        <v>#N/A</v>
      </c>
      <c r="T47" s="121" t="e">
        <f t="shared" si="4"/>
        <v>#N/A</v>
      </c>
    </row>
    <row r="48" spans="1:20" x14ac:dyDescent="0.2">
      <c r="A48" s="125" t="e">
        <f>VLOOKUP(I48,'登録情報(男子) '!$A$2:$H$2060,8,0)</f>
        <v>#N/A</v>
      </c>
      <c r="B48" s="125" t="e">
        <f t="shared" si="7"/>
        <v>#N/A</v>
      </c>
      <c r="C48" s="125" t="e">
        <f t="shared" si="0"/>
        <v>#N/A</v>
      </c>
      <c r="D48" s="125">
        <v>1</v>
      </c>
      <c r="E48" s="125" t="e">
        <f>VLOOKUP(I48,'登録情報(男子) '!$A$2:$E$2060,5,FALSE)</f>
        <v>#N/A</v>
      </c>
      <c r="F48" s="125" t="e">
        <f>VLOOKUP(I48,'登録情報(男子) '!$A$2:$F$2060,6,FALSE)</f>
        <v>#N/A</v>
      </c>
      <c r="I48" s="125">
        <f>'種目別申込一覧表（男子）'!N21</f>
        <v>0</v>
      </c>
      <c r="J48" s="125" t="str">
        <f t="shared" si="8"/>
        <v>08600 00</v>
      </c>
      <c r="K48" s="125" t="e">
        <f>VLOOKUP(I48,'登録情報(男子) '!$A$2:$B$2060,2,0)</f>
        <v>#N/A</v>
      </c>
      <c r="L48" s="126" t="e">
        <f>VLOOKUP(I48,'登録情報(男子) '!$A$2:$G$2060,7,0)</f>
        <v>#N/A</v>
      </c>
      <c r="M48" s="122" t="e">
        <f t="shared" si="9"/>
        <v>#N/A</v>
      </c>
      <c r="N48" s="124" t="s">
        <v>2372</v>
      </c>
      <c r="O48" s="123" t="s">
        <v>2373</v>
      </c>
      <c r="P48" s="129">
        <f>'種目別申込一覧表（男子）'!T21</f>
        <v>0</v>
      </c>
      <c r="Q48" s="122" t="str">
        <f t="shared" si="10"/>
        <v>08600 00</v>
      </c>
      <c r="R48" s="124" t="e">
        <f>VLOOKUP(I48,'登録情報(男子) '!$A$2:$I$2060,9,0)</f>
        <v>#N/A</v>
      </c>
      <c r="S48" s="124" t="e">
        <f>VLOOKUP(I48,'登録情報(男子) '!$A$2:$J$2060,10,0)</f>
        <v>#N/A</v>
      </c>
      <c r="T48" s="121" t="e">
        <f t="shared" si="4"/>
        <v>#N/A</v>
      </c>
    </row>
    <row r="49" spans="1:20" x14ac:dyDescent="0.2">
      <c r="A49" s="125" t="e">
        <f>VLOOKUP(I49,'登録情報(男子) '!$A$2:$H$2060,8,0)</f>
        <v>#N/A</v>
      </c>
      <c r="B49" s="125" t="e">
        <f t="shared" si="7"/>
        <v>#N/A</v>
      </c>
      <c r="C49" s="125" t="e">
        <f t="shared" si="0"/>
        <v>#N/A</v>
      </c>
      <c r="D49" s="125">
        <v>1</v>
      </c>
      <c r="E49" s="125" t="e">
        <f>VLOOKUP(I49,'登録情報(男子) '!$A$2:$E$2060,5,FALSE)</f>
        <v>#N/A</v>
      </c>
      <c r="F49" s="125" t="e">
        <f>VLOOKUP(I49,'登録情報(男子) '!$A$2:$F$2060,6,FALSE)</f>
        <v>#N/A</v>
      </c>
      <c r="I49" s="125">
        <f>'種目別申込一覧表（男子）'!N22</f>
        <v>0</v>
      </c>
      <c r="J49" s="125" t="str">
        <f t="shared" si="8"/>
        <v>08600 00</v>
      </c>
      <c r="K49" s="125" t="e">
        <f>VLOOKUP(I49,'登録情報(男子) '!$A$2:$B$2060,2,0)</f>
        <v>#N/A</v>
      </c>
      <c r="L49" s="126" t="e">
        <f>VLOOKUP(I49,'登録情報(男子) '!$A$2:$G$2060,7,0)</f>
        <v>#N/A</v>
      </c>
      <c r="M49" s="122" t="e">
        <f t="shared" si="9"/>
        <v>#N/A</v>
      </c>
      <c r="N49" s="124" t="s">
        <v>2372</v>
      </c>
      <c r="O49" s="123" t="s">
        <v>2373</v>
      </c>
      <c r="P49" s="129">
        <f>'種目別申込一覧表（男子）'!T22</f>
        <v>0</v>
      </c>
      <c r="Q49" s="122" t="str">
        <f t="shared" si="10"/>
        <v>08600 00</v>
      </c>
      <c r="R49" s="124" t="e">
        <f>VLOOKUP(I49,'登録情報(男子) '!$A$2:$I$2060,9,0)</f>
        <v>#N/A</v>
      </c>
      <c r="S49" s="124" t="e">
        <f>VLOOKUP(I49,'登録情報(男子) '!$A$2:$J$2060,10,0)</f>
        <v>#N/A</v>
      </c>
      <c r="T49" s="121" t="e">
        <f t="shared" si="4"/>
        <v>#N/A</v>
      </c>
    </row>
    <row r="50" spans="1:20" x14ac:dyDescent="0.2">
      <c r="A50" s="125" t="e">
        <f>VLOOKUP(I50,'登録情報(男子) '!$A$2:$H$2060,8,0)</f>
        <v>#N/A</v>
      </c>
      <c r="B50" s="125" t="e">
        <f t="shared" si="7"/>
        <v>#N/A</v>
      </c>
      <c r="C50" s="125" t="e">
        <f t="shared" si="0"/>
        <v>#N/A</v>
      </c>
      <c r="D50" s="125">
        <v>1</v>
      </c>
      <c r="E50" s="125" t="e">
        <f>VLOOKUP(I50,'登録情報(男子) '!$A$2:$E$2060,5,FALSE)</f>
        <v>#N/A</v>
      </c>
      <c r="F50" s="125" t="e">
        <f>VLOOKUP(I50,'登録情報(男子) '!$A$2:$F$2060,6,FALSE)</f>
        <v>#N/A</v>
      </c>
      <c r="I50" s="125">
        <f>'種目別申込一覧表（男子）'!N23</f>
        <v>0</v>
      </c>
      <c r="J50" s="125" t="str">
        <f t="shared" si="8"/>
        <v>08900 00</v>
      </c>
      <c r="K50" s="125" t="e">
        <f>VLOOKUP(I50,'登録情報(男子) '!$A$2:$B$2060,2,0)</f>
        <v>#N/A</v>
      </c>
      <c r="L50" s="126" t="e">
        <f>VLOOKUP(I50,'登録情報(男子) '!$A$2:$G$2060,7,0)</f>
        <v>#N/A</v>
      </c>
      <c r="M50" s="122" t="e">
        <f t="shared" si="9"/>
        <v>#N/A</v>
      </c>
      <c r="N50" s="124" t="s">
        <v>2375</v>
      </c>
      <c r="O50" s="123" t="s">
        <v>2376</v>
      </c>
      <c r="P50" s="129">
        <f>'種目別申込一覧表（男子）'!T23</f>
        <v>0</v>
      </c>
      <c r="Q50" s="122" t="str">
        <f t="shared" si="10"/>
        <v>08900 00</v>
      </c>
      <c r="R50" s="124" t="e">
        <f>VLOOKUP(I50,'登録情報(男子) '!$A$2:$I$2060,9,0)</f>
        <v>#N/A</v>
      </c>
      <c r="S50" s="124" t="e">
        <f>VLOOKUP(I50,'登録情報(男子) '!$A$2:$J$2060,10,0)</f>
        <v>#N/A</v>
      </c>
      <c r="T50" s="121" t="e">
        <f t="shared" si="4"/>
        <v>#N/A</v>
      </c>
    </row>
    <row r="51" spans="1:20" x14ac:dyDescent="0.2">
      <c r="A51" s="125" t="e">
        <f>VLOOKUP(I51,'登録情報(男子) '!$A$2:$H$2060,8,0)</f>
        <v>#N/A</v>
      </c>
      <c r="B51" s="125" t="e">
        <f t="shared" si="7"/>
        <v>#N/A</v>
      </c>
      <c r="C51" s="125" t="e">
        <f t="shared" si="0"/>
        <v>#N/A</v>
      </c>
      <c r="D51" s="125">
        <v>1</v>
      </c>
      <c r="E51" s="125" t="e">
        <f>VLOOKUP(I51,'登録情報(男子) '!$A$2:$E$2060,5,FALSE)</f>
        <v>#N/A</v>
      </c>
      <c r="F51" s="125" t="e">
        <f>VLOOKUP(I51,'登録情報(男子) '!$A$2:$F$2060,6,FALSE)</f>
        <v>#N/A</v>
      </c>
      <c r="I51" s="125">
        <f>'種目別申込一覧表（男子）'!N24</f>
        <v>0</v>
      </c>
      <c r="J51" s="125" t="str">
        <f t="shared" si="8"/>
        <v>08900 00</v>
      </c>
      <c r="K51" s="125" t="e">
        <f>VLOOKUP(I51,'登録情報(男子) '!$A$2:$B$2060,2,0)</f>
        <v>#N/A</v>
      </c>
      <c r="L51" s="126" t="e">
        <f>VLOOKUP(I51,'登録情報(男子) '!$A$2:$G$2060,7,0)</f>
        <v>#N/A</v>
      </c>
      <c r="M51" s="122" t="e">
        <f t="shared" si="9"/>
        <v>#N/A</v>
      </c>
      <c r="N51" s="124" t="s">
        <v>2375</v>
      </c>
      <c r="O51" s="123" t="s">
        <v>2376</v>
      </c>
      <c r="P51" s="129">
        <f>'種目別申込一覧表（男子）'!T24</f>
        <v>0</v>
      </c>
      <c r="Q51" s="122" t="str">
        <f t="shared" si="10"/>
        <v>08900 00</v>
      </c>
      <c r="R51" s="124" t="e">
        <f>VLOOKUP(I51,'登録情報(男子) '!$A$2:$I$2060,9,0)</f>
        <v>#N/A</v>
      </c>
      <c r="S51" s="124" t="e">
        <f>VLOOKUP(I51,'登録情報(男子) '!$A$2:$J$2060,10,0)</f>
        <v>#N/A</v>
      </c>
      <c r="T51" s="121" t="e">
        <f t="shared" si="4"/>
        <v>#N/A</v>
      </c>
    </row>
    <row r="52" spans="1:20" x14ac:dyDescent="0.2">
      <c r="A52" s="125" t="e">
        <f>VLOOKUP(I52,'登録情報(男子) '!$A$2:$H$2060,8,0)</f>
        <v>#N/A</v>
      </c>
      <c r="B52" s="125" t="e">
        <f t="shared" si="7"/>
        <v>#N/A</v>
      </c>
      <c r="C52" s="125" t="e">
        <f t="shared" si="0"/>
        <v>#N/A</v>
      </c>
      <c r="D52" s="125">
        <v>1</v>
      </c>
      <c r="E52" s="125" t="e">
        <f>VLOOKUP(I52,'登録情報(男子) '!$A$2:$E$2060,5,FALSE)</f>
        <v>#N/A</v>
      </c>
      <c r="F52" s="125" t="e">
        <f>VLOOKUP(I52,'登録情報(男子) '!$A$2:$F$2060,6,FALSE)</f>
        <v>#N/A</v>
      </c>
      <c r="I52" s="125">
        <f>'種目別申込一覧表（男子）'!N25</f>
        <v>0</v>
      </c>
      <c r="J52" s="125" t="str">
        <f t="shared" si="8"/>
        <v>08900 00</v>
      </c>
      <c r="K52" s="125" t="e">
        <f>VLOOKUP(I52,'登録情報(男子) '!$A$2:$B$2060,2,0)</f>
        <v>#N/A</v>
      </c>
      <c r="L52" s="126" t="e">
        <f>VLOOKUP(I52,'登録情報(男子) '!$A$2:$G$2060,7,0)</f>
        <v>#N/A</v>
      </c>
      <c r="M52" s="122" t="e">
        <f t="shared" si="9"/>
        <v>#N/A</v>
      </c>
      <c r="N52" s="124" t="s">
        <v>2375</v>
      </c>
      <c r="O52" s="123" t="s">
        <v>2376</v>
      </c>
      <c r="P52" s="129">
        <f>'種目別申込一覧表（男子）'!T25</f>
        <v>0</v>
      </c>
      <c r="Q52" s="122" t="str">
        <f t="shared" si="10"/>
        <v>08900 00</v>
      </c>
      <c r="R52" s="124" t="e">
        <f>VLOOKUP(I52,'登録情報(男子) '!$A$2:$I$2060,9,0)</f>
        <v>#N/A</v>
      </c>
      <c r="S52" s="124" t="e">
        <f>VLOOKUP(I52,'登録情報(男子) '!$A$2:$J$2060,10,0)</f>
        <v>#N/A</v>
      </c>
      <c r="T52" s="121" t="e">
        <f t="shared" si="4"/>
        <v>#N/A</v>
      </c>
    </row>
    <row r="53" spans="1:20" x14ac:dyDescent="0.2">
      <c r="A53" s="125" t="e">
        <f>VLOOKUP(I53,'登録情報(男子) '!$A$2:$H$2060,8,0)</f>
        <v>#N/A</v>
      </c>
      <c r="B53" s="125" t="e">
        <f t="shared" si="7"/>
        <v>#N/A</v>
      </c>
      <c r="C53" s="125" t="e">
        <f t="shared" si="0"/>
        <v>#N/A</v>
      </c>
      <c r="D53" s="125">
        <v>1</v>
      </c>
      <c r="E53" s="125" t="e">
        <f>VLOOKUP(I53,'登録情報(男子) '!$A$2:$E$2060,5,FALSE)</f>
        <v>#N/A</v>
      </c>
      <c r="F53" s="125" t="e">
        <f>VLOOKUP(I53,'登録情報(男子) '!$A$2:$F$2060,6,FALSE)</f>
        <v>#N/A</v>
      </c>
      <c r="I53" s="125">
        <f>'種目別申込一覧表（男子）'!N26</f>
        <v>0</v>
      </c>
      <c r="J53" s="125" t="str">
        <f t="shared" si="8"/>
        <v>09200 00</v>
      </c>
      <c r="K53" s="125" t="e">
        <f>VLOOKUP(I53,'登録情報(男子) '!$A$2:$B$2060,2,0)</f>
        <v>#N/A</v>
      </c>
      <c r="L53" s="126" t="e">
        <f>VLOOKUP(I53,'登録情報(男子) '!$A$2:$G$2060,7,0)</f>
        <v>#N/A</v>
      </c>
      <c r="M53" s="122" t="e">
        <f t="shared" si="9"/>
        <v>#N/A</v>
      </c>
      <c r="N53" s="124" t="s">
        <v>2378</v>
      </c>
      <c r="O53" s="123" t="s">
        <v>2379</v>
      </c>
      <c r="P53" s="129">
        <f>'種目別申込一覧表（男子）'!T26</f>
        <v>0</v>
      </c>
      <c r="Q53" s="122" t="str">
        <f t="shared" si="10"/>
        <v>09200 00</v>
      </c>
      <c r="R53" s="124" t="e">
        <f>VLOOKUP(I53,'登録情報(男子) '!$A$2:$I$2060,9,0)</f>
        <v>#N/A</v>
      </c>
      <c r="S53" s="124" t="e">
        <f>VLOOKUP(I53,'登録情報(男子) '!$A$2:$J$2060,10,0)</f>
        <v>#N/A</v>
      </c>
      <c r="T53" s="121" t="e">
        <f t="shared" si="4"/>
        <v>#N/A</v>
      </c>
    </row>
    <row r="54" spans="1:20" x14ac:dyDescent="0.2">
      <c r="A54" s="125" t="e">
        <f>VLOOKUP(I54,'登録情報(男子) '!$A$2:$H$2060,8,0)</f>
        <v>#N/A</v>
      </c>
      <c r="B54" s="125" t="e">
        <f t="shared" si="7"/>
        <v>#N/A</v>
      </c>
      <c r="C54" s="125" t="e">
        <f t="shared" si="0"/>
        <v>#N/A</v>
      </c>
      <c r="D54" s="125">
        <v>1</v>
      </c>
      <c r="E54" s="125" t="e">
        <f>VLOOKUP(I54,'登録情報(男子) '!$A$2:$E$2060,5,FALSE)</f>
        <v>#N/A</v>
      </c>
      <c r="F54" s="125" t="e">
        <f>VLOOKUP(I54,'登録情報(男子) '!$A$2:$F$2060,6,FALSE)</f>
        <v>#N/A</v>
      </c>
      <c r="I54" s="125">
        <f>'種目別申込一覧表（男子）'!N27</f>
        <v>0</v>
      </c>
      <c r="J54" s="125" t="str">
        <f t="shared" si="8"/>
        <v>09200 00</v>
      </c>
      <c r="K54" s="125" t="e">
        <f>VLOOKUP(I54,'登録情報(男子) '!$A$2:$B$2060,2,0)</f>
        <v>#N/A</v>
      </c>
      <c r="L54" s="126" t="e">
        <f>VLOOKUP(I54,'登録情報(男子) '!$A$2:$G$2060,7,0)</f>
        <v>#N/A</v>
      </c>
      <c r="M54" s="122" t="e">
        <f t="shared" si="9"/>
        <v>#N/A</v>
      </c>
      <c r="N54" s="124" t="s">
        <v>2378</v>
      </c>
      <c r="O54" s="123" t="s">
        <v>2379</v>
      </c>
      <c r="P54" s="129">
        <f>'種目別申込一覧表（男子）'!T27</f>
        <v>0</v>
      </c>
      <c r="Q54" s="122" t="str">
        <f t="shared" si="10"/>
        <v>09200 00</v>
      </c>
      <c r="R54" s="124" t="e">
        <f>VLOOKUP(I54,'登録情報(男子) '!$A$2:$I$2060,9,0)</f>
        <v>#N/A</v>
      </c>
      <c r="S54" s="124" t="e">
        <f>VLOOKUP(I54,'登録情報(男子) '!$A$2:$J$2060,10,0)</f>
        <v>#N/A</v>
      </c>
      <c r="T54" s="121" t="e">
        <f t="shared" si="4"/>
        <v>#N/A</v>
      </c>
    </row>
    <row r="55" spans="1:20" x14ac:dyDescent="0.2">
      <c r="A55" s="125" t="e">
        <f>VLOOKUP(I55,'登録情報(男子) '!$A$2:$H$2060,8,0)</f>
        <v>#N/A</v>
      </c>
      <c r="B55" s="125" t="e">
        <f t="shared" si="7"/>
        <v>#N/A</v>
      </c>
      <c r="C55" s="125" t="e">
        <f t="shared" si="0"/>
        <v>#N/A</v>
      </c>
      <c r="D55" s="125">
        <v>1</v>
      </c>
      <c r="E55" s="125" t="e">
        <f>VLOOKUP(I55,'登録情報(男子) '!$A$2:$E$2060,5,FALSE)</f>
        <v>#N/A</v>
      </c>
      <c r="F55" s="125" t="e">
        <f>VLOOKUP(I55,'登録情報(男子) '!$A$2:$F$2060,6,FALSE)</f>
        <v>#N/A</v>
      </c>
      <c r="I55" s="125">
        <f>'種目別申込一覧表（男子）'!N28</f>
        <v>0</v>
      </c>
      <c r="J55" s="125" t="str">
        <f t="shared" si="8"/>
        <v>09200 00</v>
      </c>
      <c r="K55" s="125" t="e">
        <f>VLOOKUP(I55,'登録情報(男子) '!$A$2:$B$2060,2,0)</f>
        <v>#N/A</v>
      </c>
      <c r="L55" s="126" t="e">
        <f>VLOOKUP(I55,'登録情報(男子) '!$A$2:$G$2060,7,0)</f>
        <v>#N/A</v>
      </c>
      <c r="M55" s="122" t="e">
        <f t="shared" si="9"/>
        <v>#N/A</v>
      </c>
      <c r="N55" s="124" t="s">
        <v>2378</v>
      </c>
      <c r="O55" s="123" t="s">
        <v>2379</v>
      </c>
      <c r="P55" s="129">
        <f>'種目別申込一覧表（男子）'!T28</f>
        <v>0</v>
      </c>
      <c r="Q55" s="122" t="str">
        <f t="shared" si="10"/>
        <v>09200 00</v>
      </c>
      <c r="R55" s="124" t="e">
        <f>VLOOKUP(I55,'登録情報(男子) '!$A$2:$I$2060,9,0)</f>
        <v>#N/A</v>
      </c>
      <c r="S55" s="124" t="e">
        <f>VLOOKUP(I55,'登録情報(男子) '!$A$2:$J$2060,10,0)</f>
        <v>#N/A</v>
      </c>
      <c r="T55" s="121" t="e">
        <f t="shared" si="4"/>
        <v>#N/A</v>
      </c>
    </row>
    <row r="56" spans="1:20" x14ac:dyDescent="0.2">
      <c r="A56" s="125" t="e">
        <f>VLOOKUP(I56,'登録情報(男子) '!$A$2:$H$2060,8,0)</f>
        <v>#N/A</v>
      </c>
      <c r="B56" s="125" t="e">
        <f t="shared" ref="B56:B67" si="11">M56</f>
        <v>#N/A</v>
      </c>
      <c r="C56" s="125" t="e">
        <f t="shared" si="0"/>
        <v>#N/A</v>
      </c>
      <c r="D56" s="125">
        <v>1</v>
      </c>
      <c r="E56" s="125" t="e">
        <f>VLOOKUP(I56,'登録情報(男子) '!$A$2:$E$2060,5,FALSE)</f>
        <v>#N/A</v>
      </c>
      <c r="F56" s="125" t="e">
        <f>VLOOKUP(I56,'登録情報(男子) '!$A$2:$F$2060,6,FALSE)</f>
        <v>#N/A</v>
      </c>
      <c r="I56" s="124">
        <f>'種目別申込一覧表（男子）'!N29</f>
        <v>0</v>
      </c>
      <c r="K56" s="125" t="e">
        <f>VLOOKUP(I56,'登録情報(男子) '!$A$2:$B$2060,2,0)</f>
        <v>#N/A</v>
      </c>
      <c r="L56" s="126" t="e">
        <f>VLOOKUP(I56,'登録情報(男子) '!$A$2:$G$2060,7,0)</f>
        <v>#N/A</v>
      </c>
      <c r="M56" s="122" t="e">
        <f t="shared" ref="M56:M67" si="12">K56&amp;" ( "&amp;L56&amp;")"</f>
        <v>#N/A</v>
      </c>
      <c r="R56" s="124" t="e">
        <f>VLOOKUP(I56,'登録情報(男子) '!$A$2:$I$2060,9,0)</f>
        <v>#N/A</v>
      </c>
      <c r="S56" s="124" t="e">
        <f>VLOOKUP(I56,'登録情報(男子) '!$A$2:$J$2060,10,0)</f>
        <v>#N/A</v>
      </c>
      <c r="T56" s="121" t="e">
        <f t="shared" si="4"/>
        <v>#N/A</v>
      </c>
    </row>
    <row r="57" spans="1:20" x14ac:dyDescent="0.2">
      <c r="A57" s="125" t="e">
        <f>VLOOKUP(I57,'登録情報(男子) '!$A$2:$H$2060,8,0)</f>
        <v>#N/A</v>
      </c>
      <c r="B57" s="125" t="e">
        <f t="shared" si="11"/>
        <v>#N/A</v>
      </c>
      <c r="C57" s="125" t="e">
        <f t="shared" si="0"/>
        <v>#N/A</v>
      </c>
      <c r="D57" s="125">
        <v>1</v>
      </c>
      <c r="E57" s="125" t="e">
        <f>VLOOKUP(I57,'登録情報(男子) '!$A$2:$E$2060,5,FALSE)</f>
        <v>#N/A</v>
      </c>
      <c r="F57" s="125" t="e">
        <f>VLOOKUP(I57,'登録情報(男子) '!$A$2:$F$2060,6,FALSE)</f>
        <v>#N/A</v>
      </c>
      <c r="I57" s="124">
        <f>'種目別申込一覧表（男子）'!N30</f>
        <v>0</v>
      </c>
      <c r="K57" s="125" t="e">
        <f>VLOOKUP(I57,'登録情報(男子) '!$A$2:$B$2060,2,0)</f>
        <v>#N/A</v>
      </c>
      <c r="L57" s="126" t="e">
        <f>VLOOKUP(I57,'登録情報(男子) '!$A$2:$G$2060,7,0)</f>
        <v>#N/A</v>
      </c>
      <c r="M57" s="122" t="e">
        <f t="shared" si="12"/>
        <v>#N/A</v>
      </c>
      <c r="R57" s="124" t="e">
        <f>VLOOKUP(I57,'登録情報(男子) '!$A$2:$I$2060,9,0)</f>
        <v>#N/A</v>
      </c>
      <c r="S57" s="124" t="e">
        <f>VLOOKUP(I57,'登録情報(男子) '!$A$2:$J$2060,10,0)</f>
        <v>#N/A</v>
      </c>
      <c r="T57" s="121" t="e">
        <f t="shared" si="4"/>
        <v>#N/A</v>
      </c>
    </row>
    <row r="58" spans="1:20" x14ac:dyDescent="0.2">
      <c r="A58" s="125" t="e">
        <f>VLOOKUP(I58,'登録情報(男子) '!$A$2:$H$2060,8,0)</f>
        <v>#N/A</v>
      </c>
      <c r="B58" s="125" t="e">
        <f t="shared" si="11"/>
        <v>#N/A</v>
      </c>
      <c r="C58" s="125" t="e">
        <f t="shared" si="0"/>
        <v>#N/A</v>
      </c>
      <c r="D58" s="125">
        <v>1</v>
      </c>
      <c r="E58" s="125" t="e">
        <f>VLOOKUP(I58,'登録情報(男子) '!$A$2:$E$2060,5,FALSE)</f>
        <v>#N/A</v>
      </c>
      <c r="F58" s="125" t="e">
        <f>VLOOKUP(I58,'登録情報(男子) '!$A$2:$F$2060,6,FALSE)</f>
        <v>#N/A</v>
      </c>
      <c r="I58" s="124">
        <f>'種目別申込一覧表（男子）'!N31</f>
        <v>0</v>
      </c>
      <c r="K58" s="125" t="e">
        <f>VLOOKUP(I58,'登録情報(男子) '!$A$2:$B$2060,2,0)</f>
        <v>#N/A</v>
      </c>
      <c r="L58" s="126" t="e">
        <f>VLOOKUP(I58,'登録情報(男子) '!$A$2:$G$2060,7,0)</f>
        <v>#N/A</v>
      </c>
      <c r="M58" s="122" t="e">
        <f t="shared" si="12"/>
        <v>#N/A</v>
      </c>
      <c r="R58" s="124" t="e">
        <f>VLOOKUP(I58,'登録情報(男子) '!$A$2:$I$2060,9,0)</f>
        <v>#N/A</v>
      </c>
      <c r="S58" s="124" t="e">
        <f>VLOOKUP(I58,'登録情報(男子) '!$A$2:$J$2060,10,0)</f>
        <v>#N/A</v>
      </c>
      <c r="T58" s="121" t="e">
        <f t="shared" si="4"/>
        <v>#N/A</v>
      </c>
    </row>
    <row r="59" spans="1:20" x14ac:dyDescent="0.2">
      <c r="A59" s="125" t="e">
        <f>VLOOKUP(I59,'登録情報(男子) '!$A$2:$H$2060,8,0)</f>
        <v>#N/A</v>
      </c>
      <c r="B59" s="125" t="e">
        <f t="shared" si="11"/>
        <v>#N/A</v>
      </c>
      <c r="C59" s="125" t="e">
        <f t="shared" si="0"/>
        <v>#N/A</v>
      </c>
      <c r="D59" s="125">
        <v>1</v>
      </c>
      <c r="E59" s="125" t="e">
        <f>VLOOKUP(I59,'登録情報(男子) '!$A$2:$E$2060,5,FALSE)</f>
        <v>#N/A</v>
      </c>
      <c r="F59" s="125" t="e">
        <f>VLOOKUP(I59,'登録情報(男子) '!$A$2:$F$2060,6,FALSE)</f>
        <v>#N/A</v>
      </c>
      <c r="I59" s="124">
        <f>'種目別申込一覧表（男子）'!N32</f>
        <v>0</v>
      </c>
      <c r="K59" s="125" t="e">
        <f>VLOOKUP(I59,'登録情報(男子) '!$A$2:$B$2060,2,0)</f>
        <v>#N/A</v>
      </c>
      <c r="L59" s="126" t="e">
        <f>VLOOKUP(I59,'登録情報(男子) '!$A$2:$G$2060,7,0)</f>
        <v>#N/A</v>
      </c>
      <c r="M59" s="122" t="e">
        <f t="shared" si="12"/>
        <v>#N/A</v>
      </c>
      <c r="R59" s="124" t="e">
        <f>VLOOKUP(I59,'登録情報(男子) '!$A$2:$I$2060,9,0)</f>
        <v>#N/A</v>
      </c>
      <c r="S59" s="124" t="e">
        <f>VLOOKUP(I59,'登録情報(男子) '!$A$2:$J$2060,10,0)</f>
        <v>#N/A</v>
      </c>
      <c r="T59" s="121" t="e">
        <f t="shared" si="4"/>
        <v>#N/A</v>
      </c>
    </row>
    <row r="60" spans="1:20" x14ac:dyDescent="0.2">
      <c r="A60" s="125" t="e">
        <f>VLOOKUP(I60,'登録情報(男子) '!$A$2:$H$2060,8,0)</f>
        <v>#N/A</v>
      </c>
      <c r="B60" s="125" t="e">
        <f t="shared" si="11"/>
        <v>#N/A</v>
      </c>
      <c r="C60" s="125" t="e">
        <f t="shared" si="0"/>
        <v>#N/A</v>
      </c>
      <c r="D60" s="125">
        <v>1</v>
      </c>
      <c r="E60" s="125" t="e">
        <f>VLOOKUP(I60,'登録情報(男子) '!$A$2:$E$2060,5,FALSE)</f>
        <v>#N/A</v>
      </c>
      <c r="F60" s="125" t="e">
        <f>VLOOKUP(I60,'登録情報(男子) '!$A$2:$F$2060,6,FALSE)</f>
        <v>#N/A</v>
      </c>
      <c r="I60" s="124">
        <f>'種目別申込一覧表（男子）'!N33</f>
        <v>0</v>
      </c>
      <c r="K60" s="125" t="e">
        <f>VLOOKUP(I60,'登録情報(男子) '!$A$2:$B$2060,2,0)</f>
        <v>#N/A</v>
      </c>
      <c r="L60" s="126" t="e">
        <f>VLOOKUP(I60,'登録情報(男子) '!$A$2:$G$2060,7,0)</f>
        <v>#N/A</v>
      </c>
      <c r="M60" s="122" t="e">
        <f t="shared" si="12"/>
        <v>#N/A</v>
      </c>
      <c r="R60" s="124" t="e">
        <f>VLOOKUP(I60,'登録情報(男子) '!$A$2:$I$2060,9,0)</f>
        <v>#N/A</v>
      </c>
      <c r="S60" s="124" t="e">
        <f>VLOOKUP(I60,'登録情報(男子) '!$A$2:$J$2060,10,0)</f>
        <v>#N/A</v>
      </c>
      <c r="T60" s="121" t="e">
        <f t="shared" si="4"/>
        <v>#N/A</v>
      </c>
    </row>
    <row r="61" spans="1:20" x14ac:dyDescent="0.2">
      <c r="A61" s="125" t="e">
        <f>VLOOKUP(I61,'登録情報(男子) '!$A$2:$H$2060,8,0)</f>
        <v>#N/A</v>
      </c>
      <c r="B61" s="125" t="e">
        <f t="shared" si="11"/>
        <v>#N/A</v>
      </c>
      <c r="C61" s="125" t="e">
        <f t="shared" si="0"/>
        <v>#N/A</v>
      </c>
      <c r="D61" s="125">
        <v>1</v>
      </c>
      <c r="E61" s="125" t="e">
        <f>VLOOKUP(I61,'登録情報(男子) '!$A$2:$E$2060,5,FALSE)</f>
        <v>#N/A</v>
      </c>
      <c r="F61" s="125" t="e">
        <f>VLOOKUP(I61,'登録情報(男子) '!$A$2:$F$2060,6,FALSE)</f>
        <v>#N/A</v>
      </c>
      <c r="I61" s="124">
        <f>'種目別申込一覧表（男子）'!N34</f>
        <v>0</v>
      </c>
      <c r="K61" s="125" t="e">
        <f>VLOOKUP(I61,'登録情報(男子) '!$A$2:$B$2060,2,0)</f>
        <v>#N/A</v>
      </c>
      <c r="L61" s="126" t="e">
        <f>VLOOKUP(I61,'登録情報(男子) '!$A$2:$G$2060,7,0)</f>
        <v>#N/A</v>
      </c>
      <c r="M61" s="122" t="e">
        <f t="shared" si="12"/>
        <v>#N/A</v>
      </c>
      <c r="R61" s="124" t="e">
        <f>VLOOKUP(I61,'登録情報(男子) '!$A$2:$I$2060,9,0)</f>
        <v>#N/A</v>
      </c>
      <c r="S61" s="124" t="e">
        <f>VLOOKUP(I61,'登録情報(男子) '!$A$2:$J$2060,10,0)</f>
        <v>#N/A</v>
      </c>
      <c r="T61" s="121" t="e">
        <f t="shared" si="4"/>
        <v>#N/A</v>
      </c>
    </row>
    <row r="62" spans="1:20" x14ac:dyDescent="0.2">
      <c r="A62" s="125" t="e">
        <f>VLOOKUP(I62,'登録情報(男子) '!$A$2:$H$2060,8,0)</f>
        <v>#N/A</v>
      </c>
      <c r="B62" s="125" t="e">
        <f t="shared" si="11"/>
        <v>#N/A</v>
      </c>
      <c r="C62" s="125" t="e">
        <f t="shared" si="0"/>
        <v>#N/A</v>
      </c>
      <c r="D62" s="125">
        <v>1</v>
      </c>
      <c r="E62" s="125" t="e">
        <f>VLOOKUP(I62,'登録情報(男子) '!$A$2:$E$2060,5,FALSE)</f>
        <v>#N/A</v>
      </c>
      <c r="F62" s="125" t="e">
        <f>VLOOKUP(I62,'登録情報(男子) '!$A$2:$F$2060,6,FALSE)</f>
        <v>#N/A</v>
      </c>
      <c r="I62" s="124">
        <f>'種目別申込一覧表（男子）'!N35</f>
        <v>0</v>
      </c>
      <c r="K62" s="125" t="e">
        <f>VLOOKUP(I62,'登録情報(男子) '!$A$2:$B$2060,2,0)</f>
        <v>#N/A</v>
      </c>
      <c r="L62" s="126" t="e">
        <f>VLOOKUP(I62,'登録情報(男子) '!$A$2:$G$2060,7,0)</f>
        <v>#N/A</v>
      </c>
      <c r="M62" s="122" t="e">
        <f t="shared" si="12"/>
        <v>#N/A</v>
      </c>
      <c r="R62" s="124" t="e">
        <f>VLOOKUP(I62,'登録情報(男子) '!$A$2:$I$2060,9,0)</f>
        <v>#N/A</v>
      </c>
      <c r="S62" s="124" t="e">
        <f>VLOOKUP(I62,'登録情報(男子) '!$A$2:$J$2060,10,0)</f>
        <v>#N/A</v>
      </c>
      <c r="T62" s="121" t="e">
        <f t="shared" si="4"/>
        <v>#N/A</v>
      </c>
    </row>
    <row r="63" spans="1:20" x14ac:dyDescent="0.2">
      <c r="A63" s="125" t="e">
        <f>VLOOKUP(I63,'登録情報(男子) '!$A$2:$H$2060,8,0)</f>
        <v>#N/A</v>
      </c>
      <c r="B63" s="125" t="e">
        <f t="shared" si="11"/>
        <v>#N/A</v>
      </c>
      <c r="C63" s="125" t="e">
        <f t="shared" si="0"/>
        <v>#N/A</v>
      </c>
      <c r="D63" s="125">
        <v>1</v>
      </c>
      <c r="E63" s="125" t="e">
        <f>VLOOKUP(I63,'登録情報(男子) '!$A$2:$E$2060,5,FALSE)</f>
        <v>#N/A</v>
      </c>
      <c r="F63" s="125" t="e">
        <f>VLOOKUP(I63,'登録情報(男子) '!$A$2:$F$2060,6,FALSE)</f>
        <v>#N/A</v>
      </c>
      <c r="I63" s="124">
        <f>'種目別申込一覧表（男子）'!N36</f>
        <v>0</v>
      </c>
      <c r="K63" s="125" t="e">
        <f>VLOOKUP(I63,'登録情報(男子) '!$A$2:$B$2060,2,0)</f>
        <v>#N/A</v>
      </c>
      <c r="L63" s="126" t="e">
        <f>VLOOKUP(I63,'登録情報(男子) '!$A$2:$G$2060,7,0)</f>
        <v>#N/A</v>
      </c>
      <c r="M63" s="122" t="e">
        <f t="shared" si="12"/>
        <v>#N/A</v>
      </c>
      <c r="R63" s="124" t="e">
        <f>VLOOKUP(I63,'登録情報(男子) '!$A$2:$I$2060,9,0)</f>
        <v>#N/A</v>
      </c>
      <c r="S63" s="124" t="e">
        <f>VLOOKUP(I63,'登録情報(男子) '!$A$2:$J$2060,10,0)</f>
        <v>#N/A</v>
      </c>
      <c r="T63" s="121" t="e">
        <f t="shared" si="4"/>
        <v>#N/A</v>
      </c>
    </row>
    <row r="64" spans="1:20" x14ac:dyDescent="0.2">
      <c r="A64" s="125" t="e">
        <f>VLOOKUP(I64,'登録情報(男子) '!$A$2:$H$2060,8,0)</f>
        <v>#N/A</v>
      </c>
      <c r="B64" s="125" t="e">
        <f t="shared" si="11"/>
        <v>#N/A</v>
      </c>
      <c r="C64" s="125" t="e">
        <f t="shared" si="0"/>
        <v>#N/A</v>
      </c>
      <c r="D64" s="125">
        <v>1</v>
      </c>
      <c r="E64" s="125" t="e">
        <f>VLOOKUP(I64,'登録情報(男子) '!$A$2:$E$2060,5,FALSE)</f>
        <v>#N/A</v>
      </c>
      <c r="F64" s="125" t="e">
        <f>VLOOKUP(I64,'登録情報(男子) '!$A$2:$F$2060,6,FALSE)</f>
        <v>#N/A</v>
      </c>
      <c r="I64" s="124">
        <f>'種目別申込一覧表（男子）'!N37</f>
        <v>0</v>
      </c>
      <c r="K64" s="125" t="e">
        <f>VLOOKUP(I64,'登録情報(男子) '!$A$2:$B$2060,2,0)</f>
        <v>#N/A</v>
      </c>
      <c r="L64" s="126" t="e">
        <f>VLOOKUP(I64,'登録情報(男子) '!$A$2:$G$2060,7,0)</f>
        <v>#N/A</v>
      </c>
      <c r="M64" s="122" t="e">
        <f t="shared" si="12"/>
        <v>#N/A</v>
      </c>
      <c r="R64" s="124" t="e">
        <f>VLOOKUP(I64,'登録情報(男子) '!$A$2:$I$2060,9,0)</f>
        <v>#N/A</v>
      </c>
      <c r="S64" s="124" t="e">
        <f>VLOOKUP(I64,'登録情報(男子) '!$A$2:$J$2060,10,0)</f>
        <v>#N/A</v>
      </c>
      <c r="T64" s="121" t="e">
        <f t="shared" si="4"/>
        <v>#N/A</v>
      </c>
    </row>
    <row r="65" spans="1:20" x14ac:dyDescent="0.2">
      <c r="A65" s="125" t="e">
        <f>VLOOKUP(I65,'登録情報(男子) '!$A$2:$H$2060,8,0)</f>
        <v>#N/A</v>
      </c>
      <c r="B65" s="125" t="e">
        <f t="shared" si="11"/>
        <v>#N/A</v>
      </c>
      <c r="C65" s="125" t="e">
        <f t="shared" si="0"/>
        <v>#N/A</v>
      </c>
      <c r="D65" s="125">
        <v>1</v>
      </c>
      <c r="E65" s="125" t="e">
        <f>VLOOKUP(I65,'登録情報(男子) '!$A$2:$E$2060,5,FALSE)</f>
        <v>#N/A</v>
      </c>
      <c r="F65" s="125" t="e">
        <f>VLOOKUP(I65,'登録情報(男子) '!$A$2:$F$2060,6,FALSE)</f>
        <v>#N/A</v>
      </c>
      <c r="I65" s="124">
        <f>'種目別申込一覧表（男子）'!N38</f>
        <v>0</v>
      </c>
      <c r="K65" s="125" t="e">
        <f>VLOOKUP(I65,'登録情報(男子) '!$A$2:$B$2060,2,0)</f>
        <v>#N/A</v>
      </c>
      <c r="L65" s="126" t="e">
        <f>VLOOKUP(I65,'登録情報(男子) '!$A$2:$G$2060,7,0)</f>
        <v>#N/A</v>
      </c>
      <c r="M65" s="122" t="e">
        <f t="shared" si="12"/>
        <v>#N/A</v>
      </c>
      <c r="R65" s="124" t="e">
        <f>VLOOKUP(I65,'登録情報(男子) '!$A$2:$I$2060,9,0)</f>
        <v>#N/A</v>
      </c>
      <c r="S65" s="124" t="e">
        <f>VLOOKUP(I65,'登録情報(男子) '!$A$2:$J$2060,10,0)</f>
        <v>#N/A</v>
      </c>
      <c r="T65" s="121" t="e">
        <f t="shared" si="4"/>
        <v>#N/A</v>
      </c>
    </row>
    <row r="66" spans="1:20" x14ac:dyDescent="0.2">
      <c r="A66" s="125" t="e">
        <f>VLOOKUP(I66,'登録情報(男子) '!$A$2:$H$2060,8,0)</f>
        <v>#N/A</v>
      </c>
      <c r="B66" s="125" t="e">
        <f t="shared" si="11"/>
        <v>#N/A</v>
      </c>
      <c r="C66" s="125" t="e">
        <f t="shared" si="0"/>
        <v>#N/A</v>
      </c>
      <c r="D66" s="125">
        <v>1</v>
      </c>
      <c r="E66" s="125" t="e">
        <f>VLOOKUP(I66,'登録情報(男子) '!$A$2:$E$2060,5,FALSE)</f>
        <v>#N/A</v>
      </c>
      <c r="F66" s="125" t="e">
        <f>VLOOKUP(I66,'登録情報(男子) '!$A$2:$F$2060,6,FALSE)</f>
        <v>#N/A</v>
      </c>
      <c r="I66" s="124">
        <f>'種目別申込一覧表（男子）'!N39</f>
        <v>0</v>
      </c>
      <c r="K66" s="125" t="e">
        <f>VLOOKUP(I66,'登録情報(男子) '!$A$2:$B$2060,2,0)</f>
        <v>#N/A</v>
      </c>
      <c r="L66" s="126" t="e">
        <f>VLOOKUP(I66,'登録情報(男子) '!$A$2:$G$2060,7,0)</f>
        <v>#N/A</v>
      </c>
      <c r="M66" s="122" t="e">
        <f t="shared" si="12"/>
        <v>#N/A</v>
      </c>
      <c r="R66" s="124" t="e">
        <f>VLOOKUP(I66,'登録情報(男子) '!$A$2:$I$2060,9,0)</f>
        <v>#N/A</v>
      </c>
      <c r="S66" s="124" t="e">
        <f>VLOOKUP(I66,'登録情報(男子) '!$A$2:$J$2060,10,0)</f>
        <v>#N/A</v>
      </c>
      <c r="T66" s="121" t="e">
        <f t="shared" si="4"/>
        <v>#N/A</v>
      </c>
    </row>
    <row r="67" spans="1:20" x14ac:dyDescent="0.2">
      <c r="A67" s="125" t="e">
        <f>VLOOKUP(I67,'登録情報(男子) '!$A$2:$H$2060,8,0)</f>
        <v>#N/A</v>
      </c>
      <c r="B67" s="125" t="e">
        <f t="shared" si="11"/>
        <v>#N/A</v>
      </c>
      <c r="C67" s="125" t="e">
        <f t="shared" ref="C67" si="13">T67</f>
        <v>#N/A</v>
      </c>
      <c r="D67" s="125">
        <v>1</v>
      </c>
      <c r="E67" s="125" t="e">
        <f>VLOOKUP(I67,'登録情報(男子) '!$A$2:$E$2060,5,FALSE)</f>
        <v>#N/A</v>
      </c>
      <c r="F67" s="125" t="e">
        <f>VLOOKUP(I67,'登録情報(男子) '!$A$2:$F$2060,6,FALSE)</f>
        <v>#N/A</v>
      </c>
      <c r="I67" s="124">
        <f>'種目別申込一覧表（男子）'!N40</f>
        <v>0</v>
      </c>
      <c r="K67" s="125" t="e">
        <f>VLOOKUP(I67,'登録情報(男子) '!$A$2:$B$2060,2,0)</f>
        <v>#N/A</v>
      </c>
      <c r="L67" s="126" t="e">
        <f>VLOOKUP(I67,'登録情報(男子) '!$A$2:$G$2060,7,0)</f>
        <v>#N/A</v>
      </c>
      <c r="M67" s="122" t="e">
        <f t="shared" si="12"/>
        <v>#N/A</v>
      </c>
      <c r="R67" s="124" t="e">
        <f>VLOOKUP(I67,'登録情報(男子) '!$A$2:$I$2060,9,0)</f>
        <v>#N/A</v>
      </c>
      <c r="S67" s="124" t="e">
        <f>VLOOKUP(I67,'登録情報(男子) '!$A$2:$J$2060,10,0)</f>
        <v>#N/A</v>
      </c>
      <c r="T67" s="121" t="e">
        <f t="shared" ref="T67" si="14">R67&amp;" "&amp;S67</f>
        <v>#N/A</v>
      </c>
    </row>
  </sheetData>
  <phoneticPr fontId="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opLeftCell="A6" workbookViewId="0">
      <selection activeCell="D34" sqref="D34"/>
    </sheetView>
  </sheetViews>
  <sheetFormatPr defaultColWidth="9" defaultRowHeight="13" x14ac:dyDescent="0.2"/>
  <cols>
    <col min="1" max="1" width="10.453125" style="124" bestFit="1" customWidth="1"/>
    <col min="2" max="2" width="16.26953125" style="124" bestFit="1" customWidth="1"/>
    <col min="3" max="3" width="15" style="124" bestFit="1" customWidth="1"/>
    <col min="4" max="4" width="3.7265625" style="124" bestFit="1" customWidth="1"/>
    <col min="5" max="5" width="5.90625" style="124" bestFit="1" customWidth="1"/>
    <col min="6" max="6" width="7.453125" style="124" bestFit="1" customWidth="1"/>
    <col min="7" max="7" width="3.6328125" style="124" bestFit="1" customWidth="1"/>
    <col min="8" max="8" width="4" style="124" bestFit="1" customWidth="1"/>
    <col min="9" max="9" width="6" style="122" customWidth="1"/>
    <col min="10" max="10" width="14.6328125" style="124" bestFit="1" customWidth="1"/>
    <col min="11" max="11" width="12.36328125" style="122" bestFit="1" customWidth="1"/>
    <col min="12" max="12" width="5.90625" style="122" bestFit="1" customWidth="1"/>
    <col min="13" max="13" width="16.26953125" style="122" bestFit="1" customWidth="1"/>
    <col min="14" max="14" width="10.6328125" style="123" bestFit="1" customWidth="1"/>
    <col min="15" max="15" width="7.08984375" style="123" bestFit="1" customWidth="1"/>
    <col min="16" max="16" width="7.453125" style="122" bestFit="1" customWidth="1"/>
    <col min="17" max="17" width="14.6328125" style="124" bestFit="1" customWidth="1"/>
    <col min="18" max="19" width="11.6328125" style="124" bestFit="1" customWidth="1"/>
    <col min="20" max="20" width="23.453125" style="124" bestFit="1" customWidth="1"/>
    <col min="21" max="16384" width="9" style="124"/>
  </cols>
  <sheetData>
    <row r="1" spans="1:25" x14ac:dyDescent="0.2">
      <c r="A1" s="121" t="s">
        <v>7623</v>
      </c>
      <c r="B1" s="121" t="s">
        <v>7624</v>
      </c>
      <c r="C1" s="121" t="s">
        <v>7625</v>
      </c>
      <c r="D1" s="121" t="s">
        <v>7626</v>
      </c>
      <c r="E1" s="121" t="s">
        <v>7627</v>
      </c>
      <c r="F1" s="121" t="s">
        <v>7628</v>
      </c>
      <c r="G1" s="121" t="s">
        <v>7629</v>
      </c>
      <c r="H1" s="121" t="s">
        <v>7630</v>
      </c>
      <c r="I1" s="121" t="s">
        <v>7631</v>
      </c>
      <c r="J1" s="121" t="s">
        <v>6846</v>
      </c>
      <c r="K1" s="121" t="s">
        <v>7632</v>
      </c>
      <c r="L1" s="121" t="s">
        <v>2336</v>
      </c>
      <c r="M1" s="122" t="str">
        <f>K1&amp;" ( "&amp;L1&amp;")"</f>
        <v>漢字 ( 学年)</v>
      </c>
      <c r="N1" s="130" t="s">
        <v>7633</v>
      </c>
      <c r="O1" s="123" t="s">
        <v>7635</v>
      </c>
      <c r="P1" s="121" t="s">
        <v>7636</v>
      </c>
      <c r="Q1" s="122" t="str">
        <f>O1&amp;" 0"&amp;P1</f>
        <v>コード1 0記録</v>
      </c>
      <c r="R1" s="124" t="s">
        <v>10001</v>
      </c>
      <c r="S1" s="124" t="s">
        <v>10002</v>
      </c>
      <c r="T1" s="121" t="str">
        <f>R1&amp;" "&amp;S1</f>
        <v>ｱﾙﾌｧﾍﾞｯﾄ姓 ｱﾙﾌｧﾍﾞｯﾄ名</v>
      </c>
      <c r="U1" s="122"/>
      <c r="V1" s="121"/>
      <c r="W1" s="122"/>
      <c r="X1" s="121"/>
      <c r="Y1" s="122"/>
    </row>
    <row r="2" spans="1:25" x14ac:dyDescent="0.2">
      <c r="A2" s="124" t="e">
        <f>VLOOKUP(I2,'登録情報(女子)'!$A$2:$H$948,8,0)</f>
        <v>#N/A</v>
      </c>
      <c r="B2" s="124" t="e">
        <f>M2</f>
        <v>#N/A</v>
      </c>
      <c r="C2" s="124" t="e">
        <f>T2</f>
        <v>#N/A</v>
      </c>
      <c r="D2" s="124">
        <v>2</v>
      </c>
      <c r="E2" s="124" t="e">
        <f>VLOOKUP(I2,'登録情報(女子)'!$A$2:$E$948,5,0)</f>
        <v>#N/A</v>
      </c>
      <c r="F2" s="124" t="e">
        <f>VLOOKUP(I2,'登録情報(女子)'!$A$2:$F$948,6,0)</f>
        <v>#N/A</v>
      </c>
      <c r="I2" s="122">
        <f>'種目別申込一覧表（女子）'!D8</f>
        <v>0</v>
      </c>
      <c r="J2" s="124" t="str">
        <f>Q2</f>
        <v>00200 00</v>
      </c>
      <c r="K2" s="122" t="e">
        <f>VLOOKUP(I2,'登録情報(女子)'!$A$2:$B$948,2,0)</f>
        <v>#N/A</v>
      </c>
      <c r="L2" s="122" t="e">
        <f>VLOOKUP(I2,'登録情報(女子)'!$A$2:$G$948,7,0)</f>
        <v>#N/A</v>
      </c>
      <c r="M2" s="122" t="e">
        <f>K2&amp;" ( "&amp;L2&amp;")"</f>
        <v>#N/A</v>
      </c>
      <c r="N2" s="123">
        <v>100</v>
      </c>
      <c r="O2" s="123" t="s">
        <v>2339</v>
      </c>
      <c r="P2" s="122">
        <f>'種目別申込一覧表（女子）'!J8</f>
        <v>0</v>
      </c>
      <c r="Q2" s="122" t="str">
        <f>O2&amp;" 0"&amp;P2</f>
        <v>00200 00</v>
      </c>
      <c r="R2" s="124" t="e">
        <f>VLOOKUP(I2,'登録情報(女子)'!$A$2:$I$948,9,0)</f>
        <v>#N/A</v>
      </c>
      <c r="S2" s="124" t="e">
        <f>VLOOKUP(I2,'登録情報(女子)'!$A$2:$J$948,10,0)</f>
        <v>#N/A</v>
      </c>
      <c r="T2" s="121" t="e">
        <f>R2&amp;" "&amp;S2</f>
        <v>#N/A</v>
      </c>
    </row>
    <row r="3" spans="1:25" x14ac:dyDescent="0.2">
      <c r="A3" s="124" t="e">
        <f>VLOOKUP(I3,'登録情報(女子)'!$A$2:$H$948,8,0)</f>
        <v>#N/A</v>
      </c>
      <c r="B3" s="124" t="e">
        <f t="shared" ref="B3:B35" si="0">M3</f>
        <v>#N/A</v>
      </c>
      <c r="C3" s="124" t="e">
        <f t="shared" ref="C3:C66" si="1">T3</f>
        <v>#N/A</v>
      </c>
      <c r="D3" s="124">
        <v>2</v>
      </c>
      <c r="E3" s="124" t="e">
        <f>VLOOKUP(I3,'登録情報(女子)'!$A$2:$E$948,5,0)</f>
        <v>#N/A</v>
      </c>
      <c r="F3" s="124" t="e">
        <f>VLOOKUP(I3,'登録情報(女子)'!$A$2:$F$948,6,0)</f>
        <v>#N/A</v>
      </c>
      <c r="I3" s="122">
        <f>'種目別申込一覧表（女子）'!D9</f>
        <v>0</v>
      </c>
      <c r="J3" s="124" t="str">
        <f t="shared" ref="J3:J35" si="2">Q3</f>
        <v>00200 00</v>
      </c>
      <c r="K3" s="122" t="e">
        <f>VLOOKUP(I3,'登録情報(女子)'!$A$2:$B$948,2,0)</f>
        <v>#N/A</v>
      </c>
      <c r="L3" s="122" t="e">
        <f>VLOOKUP(I3,'登録情報(女子)'!$A$2:$G$948,7,0)</f>
        <v>#N/A</v>
      </c>
      <c r="M3" s="122" t="e">
        <f t="shared" ref="M3:M35" si="3">K3&amp;" ( "&amp;L3&amp;")"</f>
        <v>#N/A</v>
      </c>
      <c r="N3" s="123">
        <v>100</v>
      </c>
      <c r="O3" s="123" t="s">
        <v>2339</v>
      </c>
      <c r="P3" s="122">
        <f>'種目別申込一覧表（女子）'!J9</f>
        <v>0</v>
      </c>
      <c r="Q3" s="122" t="str">
        <f t="shared" ref="Q3:Q35" si="4">O3&amp;" 0"&amp;P3</f>
        <v>00200 00</v>
      </c>
      <c r="R3" s="124" t="e">
        <f>VLOOKUP(I3,'登録情報(女子)'!$A$2:$I$948,9,0)</f>
        <v>#N/A</v>
      </c>
      <c r="S3" s="124" t="e">
        <f>VLOOKUP(I3,'登録情報(女子)'!$A$2:$J$948,10,0)</f>
        <v>#N/A</v>
      </c>
      <c r="T3" s="121" t="e">
        <f t="shared" ref="T3:T66" si="5">R3&amp;" "&amp;S3</f>
        <v>#N/A</v>
      </c>
    </row>
    <row r="4" spans="1:25" x14ac:dyDescent="0.2">
      <c r="A4" s="124" t="e">
        <f>VLOOKUP(I4,'登録情報(女子)'!$A$2:$H$948,8,0)</f>
        <v>#N/A</v>
      </c>
      <c r="B4" s="124" t="e">
        <f t="shared" si="0"/>
        <v>#N/A</v>
      </c>
      <c r="C4" s="124" t="e">
        <f t="shared" si="1"/>
        <v>#N/A</v>
      </c>
      <c r="D4" s="124">
        <v>2</v>
      </c>
      <c r="E4" s="124" t="e">
        <f>VLOOKUP(I4,'登録情報(女子)'!$A$2:$E$948,5,0)</f>
        <v>#N/A</v>
      </c>
      <c r="F4" s="124" t="e">
        <f>VLOOKUP(I4,'登録情報(女子)'!$A$2:$F$948,6,0)</f>
        <v>#N/A</v>
      </c>
      <c r="I4" s="122">
        <f>'種目別申込一覧表（女子）'!D10</f>
        <v>0</v>
      </c>
      <c r="J4" s="124" t="str">
        <f t="shared" si="2"/>
        <v>00200 00</v>
      </c>
      <c r="K4" s="122" t="e">
        <f>VLOOKUP(I4,'登録情報(女子)'!$A$2:$B$948,2,0)</f>
        <v>#N/A</v>
      </c>
      <c r="L4" s="122" t="e">
        <f>VLOOKUP(I4,'登録情報(女子)'!$A$2:$G$948,7,0)</f>
        <v>#N/A</v>
      </c>
      <c r="M4" s="122" t="e">
        <f t="shared" si="3"/>
        <v>#N/A</v>
      </c>
      <c r="N4" s="123">
        <v>100</v>
      </c>
      <c r="O4" s="123" t="s">
        <v>2339</v>
      </c>
      <c r="P4" s="122">
        <f>'種目別申込一覧表（女子）'!J10</f>
        <v>0</v>
      </c>
      <c r="Q4" s="122" t="str">
        <f t="shared" si="4"/>
        <v>00200 00</v>
      </c>
      <c r="R4" s="124" t="e">
        <f>VLOOKUP(I4,'登録情報(女子)'!$A$2:$I$948,9,0)</f>
        <v>#N/A</v>
      </c>
      <c r="S4" s="124" t="e">
        <f>VLOOKUP(I4,'登録情報(女子)'!$A$2:$J$948,10,0)</f>
        <v>#N/A</v>
      </c>
      <c r="T4" s="121" t="e">
        <f t="shared" si="5"/>
        <v>#N/A</v>
      </c>
    </row>
    <row r="5" spans="1:25" x14ac:dyDescent="0.2">
      <c r="A5" s="124" t="e">
        <f>VLOOKUP(I5,'登録情報(女子)'!$A$2:$H$948,8,0)</f>
        <v>#N/A</v>
      </c>
      <c r="B5" s="124" t="e">
        <f t="shared" si="0"/>
        <v>#N/A</v>
      </c>
      <c r="C5" s="124" t="e">
        <f t="shared" si="1"/>
        <v>#N/A</v>
      </c>
      <c r="D5" s="124">
        <v>2</v>
      </c>
      <c r="E5" s="124" t="e">
        <f>VLOOKUP(I5,'登録情報(女子)'!$A$2:$E$948,5,0)</f>
        <v>#N/A</v>
      </c>
      <c r="F5" s="124" t="e">
        <f>VLOOKUP(I5,'登録情報(女子)'!$A$2:$F$948,6,0)</f>
        <v>#N/A</v>
      </c>
      <c r="I5" s="122">
        <f>'種目別申込一覧表（女子）'!D11</f>
        <v>0</v>
      </c>
      <c r="J5" s="124" t="str">
        <f t="shared" si="2"/>
        <v>00300 00</v>
      </c>
      <c r="K5" s="122" t="e">
        <f>VLOOKUP(I5,'登録情報(女子)'!$A$2:$B$948,2,0)</f>
        <v>#N/A</v>
      </c>
      <c r="L5" s="122" t="e">
        <f>VLOOKUP(I5,'登録情報(女子)'!$A$2:$G$948,7,0)</f>
        <v>#N/A</v>
      </c>
      <c r="M5" s="122" t="e">
        <f t="shared" si="3"/>
        <v>#N/A</v>
      </c>
      <c r="N5" s="130">
        <v>200</v>
      </c>
      <c r="O5" s="123" t="s">
        <v>2340</v>
      </c>
      <c r="P5" s="122">
        <f>'種目別申込一覧表（女子）'!J11</f>
        <v>0</v>
      </c>
      <c r="Q5" s="122" t="str">
        <f t="shared" si="4"/>
        <v>00300 00</v>
      </c>
      <c r="R5" s="124" t="e">
        <f>VLOOKUP(I5,'登録情報(女子)'!$A$2:$I$948,9,0)</f>
        <v>#N/A</v>
      </c>
      <c r="S5" s="124" t="e">
        <f>VLOOKUP(I5,'登録情報(女子)'!$A$2:$J$948,10,0)</f>
        <v>#N/A</v>
      </c>
      <c r="T5" s="121" t="e">
        <f t="shared" si="5"/>
        <v>#N/A</v>
      </c>
    </row>
    <row r="6" spans="1:25" x14ac:dyDescent="0.2">
      <c r="A6" s="124" t="e">
        <f>VLOOKUP(I6,'登録情報(女子)'!$A$2:$H$948,8,0)</f>
        <v>#N/A</v>
      </c>
      <c r="B6" s="124" t="e">
        <f t="shared" si="0"/>
        <v>#N/A</v>
      </c>
      <c r="C6" s="124" t="e">
        <f t="shared" si="1"/>
        <v>#N/A</v>
      </c>
      <c r="D6" s="124">
        <v>2</v>
      </c>
      <c r="E6" s="124" t="e">
        <f>VLOOKUP(I6,'登録情報(女子)'!$A$2:$E$948,5,0)</f>
        <v>#N/A</v>
      </c>
      <c r="F6" s="124" t="e">
        <f>VLOOKUP(I6,'登録情報(女子)'!$A$2:$F$948,6,0)</f>
        <v>#N/A</v>
      </c>
      <c r="I6" s="122">
        <f>'種目別申込一覧表（女子）'!D12</f>
        <v>0</v>
      </c>
      <c r="J6" s="124" t="str">
        <f t="shared" si="2"/>
        <v>00300 00</v>
      </c>
      <c r="K6" s="122" t="e">
        <f>VLOOKUP(I6,'登録情報(女子)'!$A$2:$B$948,2,0)</f>
        <v>#N/A</v>
      </c>
      <c r="L6" s="122" t="e">
        <f>VLOOKUP(I6,'登録情報(女子)'!$A$2:$G$948,7,0)</f>
        <v>#N/A</v>
      </c>
      <c r="M6" s="122" t="e">
        <f t="shared" si="3"/>
        <v>#N/A</v>
      </c>
      <c r="N6" s="130">
        <v>200</v>
      </c>
      <c r="O6" s="123" t="s">
        <v>2340</v>
      </c>
      <c r="P6" s="122">
        <f>'種目別申込一覧表（女子）'!J12</f>
        <v>0</v>
      </c>
      <c r="Q6" s="122" t="str">
        <f t="shared" si="4"/>
        <v>00300 00</v>
      </c>
      <c r="R6" s="124" t="e">
        <f>VLOOKUP(I6,'登録情報(女子)'!$A$2:$I$948,9,0)</f>
        <v>#N/A</v>
      </c>
      <c r="S6" s="124" t="e">
        <f>VLOOKUP(I6,'登録情報(女子)'!$A$2:$J$948,10,0)</f>
        <v>#N/A</v>
      </c>
      <c r="T6" s="121" t="e">
        <f t="shared" si="5"/>
        <v>#N/A</v>
      </c>
    </row>
    <row r="7" spans="1:25" x14ac:dyDescent="0.2">
      <c r="A7" s="124" t="e">
        <f>VLOOKUP(I7,'登録情報(女子)'!$A$2:$H$948,8,0)</f>
        <v>#N/A</v>
      </c>
      <c r="B7" s="124" t="e">
        <f t="shared" si="0"/>
        <v>#N/A</v>
      </c>
      <c r="C7" s="124" t="e">
        <f t="shared" si="1"/>
        <v>#N/A</v>
      </c>
      <c r="D7" s="124">
        <v>2</v>
      </c>
      <c r="E7" s="124" t="e">
        <f>VLOOKUP(I7,'登録情報(女子)'!$A$2:$E$948,5,0)</f>
        <v>#N/A</v>
      </c>
      <c r="F7" s="124" t="e">
        <f>VLOOKUP(I7,'登録情報(女子)'!$A$2:$F$948,6,0)</f>
        <v>#N/A</v>
      </c>
      <c r="I7" s="122">
        <f>'種目別申込一覧表（女子）'!D13</f>
        <v>0</v>
      </c>
      <c r="J7" s="124" t="str">
        <f t="shared" si="2"/>
        <v>00300 00</v>
      </c>
      <c r="K7" s="122" t="e">
        <f>VLOOKUP(I7,'登録情報(女子)'!$A$2:$B$948,2,0)</f>
        <v>#N/A</v>
      </c>
      <c r="L7" s="122" t="e">
        <f>VLOOKUP(I7,'登録情報(女子)'!$A$2:$G$948,7,0)</f>
        <v>#N/A</v>
      </c>
      <c r="M7" s="122" t="e">
        <f t="shared" si="3"/>
        <v>#N/A</v>
      </c>
      <c r="N7" s="130">
        <v>200</v>
      </c>
      <c r="O7" s="123" t="s">
        <v>2340</v>
      </c>
      <c r="P7" s="122">
        <f>'種目別申込一覧表（女子）'!J13</f>
        <v>0</v>
      </c>
      <c r="Q7" s="122" t="str">
        <f t="shared" si="4"/>
        <v>00300 00</v>
      </c>
      <c r="R7" s="124" t="e">
        <f>VLOOKUP(I7,'登録情報(女子)'!$A$2:$I$948,9,0)</f>
        <v>#N/A</v>
      </c>
      <c r="S7" s="124" t="e">
        <f>VLOOKUP(I7,'登録情報(女子)'!$A$2:$J$948,10,0)</f>
        <v>#N/A</v>
      </c>
      <c r="T7" s="121" t="e">
        <f t="shared" si="5"/>
        <v>#N/A</v>
      </c>
    </row>
    <row r="8" spans="1:25" x14ac:dyDescent="0.2">
      <c r="A8" s="124" t="e">
        <f>VLOOKUP(I8,'登録情報(女子)'!$A$2:$H$948,8,0)</f>
        <v>#N/A</v>
      </c>
      <c r="B8" s="124" t="e">
        <f t="shared" si="0"/>
        <v>#N/A</v>
      </c>
      <c r="C8" s="124" t="e">
        <f t="shared" si="1"/>
        <v>#N/A</v>
      </c>
      <c r="D8" s="124">
        <v>2</v>
      </c>
      <c r="E8" s="124" t="e">
        <f>VLOOKUP(I8,'登録情報(女子)'!$A$2:$E$948,5,0)</f>
        <v>#N/A</v>
      </c>
      <c r="F8" s="124" t="e">
        <f>VLOOKUP(I8,'登録情報(女子)'!$A$2:$F$948,6,0)</f>
        <v>#N/A</v>
      </c>
      <c r="I8" s="122">
        <f>'種目別申込一覧表（女子）'!D14</f>
        <v>0</v>
      </c>
      <c r="J8" s="124" t="str">
        <f t="shared" si="2"/>
        <v>00500 00</v>
      </c>
      <c r="K8" s="122" t="e">
        <f>VLOOKUP(I8,'登録情報(女子)'!$A$2:$B$948,2,0)</f>
        <v>#N/A</v>
      </c>
      <c r="L8" s="122" t="e">
        <f>VLOOKUP(I8,'登録情報(女子)'!$A$2:$G$948,7,0)</f>
        <v>#N/A</v>
      </c>
      <c r="M8" s="122" t="e">
        <f t="shared" si="3"/>
        <v>#N/A</v>
      </c>
      <c r="N8" s="130">
        <v>400</v>
      </c>
      <c r="O8" s="123" t="s">
        <v>2342</v>
      </c>
      <c r="P8" s="122">
        <f>'種目別申込一覧表（女子）'!J14</f>
        <v>0</v>
      </c>
      <c r="Q8" s="122" t="str">
        <f t="shared" si="4"/>
        <v>00500 00</v>
      </c>
      <c r="R8" s="124" t="e">
        <f>VLOOKUP(I8,'登録情報(女子)'!$A$2:$I$948,9,0)</f>
        <v>#N/A</v>
      </c>
      <c r="S8" s="124" t="e">
        <f>VLOOKUP(I8,'登録情報(女子)'!$A$2:$J$948,10,0)</f>
        <v>#N/A</v>
      </c>
      <c r="T8" s="121" t="e">
        <f t="shared" si="5"/>
        <v>#N/A</v>
      </c>
    </row>
    <row r="9" spans="1:25" x14ac:dyDescent="0.2">
      <c r="A9" s="124" t="e">
        <f>VLOOKUP(I9,'登録情報(女子)'!$A$2:$H$948,8,0)</f>
        <v>#N/A</v>
      </c>
      <c r="B9" s="124" t="e">
        <f t="shared" si="0"/>
        <v>#N/A</v>
      </c>
      <c r="C9" s="124" t="e">
        <f t="shared" si="1"/>
        <v>#N/A</v>
      </c>
      <c r="D9" s="124">
        <v>2</v>
      </c>
      <c r="E9" s="124" t="e">
        <f>VLOOKUP(I9,'登録情報(女子)'!$A$2:$E$948,5,0)</f>
        <v>#N/A</v>
      </c>
      <c r="F9" s="124" t="e">
        <f>VLOOKUP(I9,'登録情報(女子)'!$A$2:$F$948,6,0)</f>
        <v>#N/A</v>
      </c>
      <c r="I9" s="122">
        <f>'種目別申込一覧表（女子）'!D15</f>
        <v>0</v>
      </c>
      <c r="J9" s="124" t="str">
        <f t="shared" si="2"/>
        <v>00500 00</v>
      </c>
      <c r="K9" s="122" t="e">
        <f>VLOOKUP(I9,'登録情報(女子)'!$A$2:$B$948,2,0)</f>
        <v>#N/A</v>
      </c>
      <c r="L9" s="122" t="e">
        <f>VLOOKUP(I9,'登録情報(女子)'!$A$2:$G$948,7,0)</f>
        <v>#N/A</v>
      </c>
      <c r="M9" s="122" t="e">
        <f t="shared" si="3"/>
        <v>#N/A</v>
      </c>
      <c r="N9" s="123">
        <v>400</v>
      </c>
      <c r="O9" s="123" t="s">
        <v>2342</v>
      </c>
      <c r="P9" s="122">
        <f>'種目別申込一覧表（女子）'!J15</f>
        <v>0</v>
      </c>
      <c r="Q9" s="122" t="str">
        <f t="shared" si="4"/>
        <v>00500 00</v>
      </c>
      <c r="R9" s="124" t="e">
        <f>VLOOKUP(I9,'登録情報(女子)'!$A$2:$I$948,9,0)</f>
        <v>#N/A</v>
      </c>
      <c r="S9" s="124" t="e">
        <f>VLOOKUP(I9,'登録情報(女子)'!$A$2:$J$948,10,0)</f>
        <v>#N/A</v>
      </c>
      <c r="T9" s="121" t="e">
        <f t="shared" si="5"/>
        <v>#N/A</v>
      </c>
    </row>
    <row r="10" spans="1:25" x14ac:dyDescent="0.2">
      <c r="A10" s="124" t="e">
        <f>VLOOKUP(I10,'登録情報(女子)'!$A$2:$H$948,8,0)</f>
        <v>#N/A</v>
      </c>
      <c r="B10" s="124" t="e">
        <f t="shared" si="0"/>
        <v>#N/A</v>
      </c>
      <c r="C10" s="124" t="e">
        <f t="shared" si="1"/>
        <v>#N/A</v>
      </c>
      <c r="D10" s="124">
        <v>2</v>
      </c>
      <c r="E10" s="124" t="e">
        <f>VLOOKUP(I10,'登録情報(女子)'!$A$2:$E$948,5,0)</f>
        <v>#N/A</v>
      </c>
      <c r="F10" s="124" t="e">
        <f>VLOOKUP(I10,'登録情報(女子)'!$A$2:$F$948,6,0)</f>
        <v>#N/A</v>
      </c>
      <c r="I10" s="122">
        <f>'種目別申込一覧表（女子）'!D16</f>
        <v>0</v>
      </c>
      <c r="J10" s="124" t="str">
        <f t="shared" si="2"/>
        <v>00500 00</v>
      </c>
      <c r="K10" s="122" t="e">
        <f>VLOOKUP(I10,'登録情報(女子)'!$A$2:$B$948,2,0)</f>
        <v>#N/A</v>
      </c>
      <c r="L10" s="122" t="e">
        <f>VLOOKUP(I10,'登録情報(女子)'!$A$2:$G$948,7,0)</f>
        <v>#N/A</v>
      </c>
      <c r="M10" s="122" t="e">
        <f t="shared" si="3"/>
        <v>#N/A</v>
      </c>
      <c r="N10" s="123">
        <v>400</v>
      </c>
      <c r="O10" s="123" t="s">
        <v>2342</v>
      </c>
      <c r="P10" s="122">
        <f>'種目別申込一覧表（女子）'!J16</f>
        <v>0</v>
      </c>
      <c r="Q10" s="122" t="str">
        <f t="shared" si="4"/>
        <v>00500 00</v>
      </c>
      <c r="R10" s="124" t="e">
        <f>VLOOKUP(I10,'登録情報(女子)'!$A$2:$I$948,9,0)</f>
        <v>#N/A</v>
      </c>
      <c r="S10" s="124" t="e">
        <f>VLOOKUP(I10,'登録情報(女子)'!$A$2:$J$948,10,0)</f>
        <v>#N/A</v>
      </c>
      <c r="T10" s="121" t="e">
        <f t="shared" si="5"/>
        <v>#N/A</v>
      </c>
    </row>
    <row r="11" spans="1:25" x14ac:dyDescent="0.2">
      <c r="A11" s="124" t="e">
        <f>VLOOKUP(I11,'登録情報(女子)'!$A$2:$H$948,8,0)</f>
        <v>#N/A</v>
      </c>
      <c r="B11" s="124" t="e">
        <f t="shared" si="0"/>
        <v>#N/A</v>
      </c>
      <c r="C11" s="124" t="e">
        <f t="shared" si="1"/>
        <v>#N/A</v>
      </c>
      <c r="D11" s="124">
        <v>2</v>
      </c>
      <c r="E11" s="124" t="e">
        <f>VLOOKUP(I11,'登録情報(女子)'!$A$2:$E$948,5,0)</f>
        <v>#N/A</v>
      </c>
      <c r="F11" s="124" t="e">
        <f>VLOOKUP(I11,'登録情報(女子)'!$A$2:$F$948,6,0)</f>
        <v>#N/A</v>
      </c>
      <c r="I11" s="122">
        <f>'種目別申込一覧表（女子）'!D17</f>
        <v>0</v>
      </c>
      <c r="J11" s="124" t="str">
        <f t="shared" si="2"/>
        <v>00600 00</v>
      </c>
      <c r="K11" s="122" t="e">
        <f>VLOOKUP(I11,'登録情報(女子)'!$A$2:$B$948,2,0)</f>
        <v>#N/A</v>
      </c>
      <c r="L11" s="122" t="e">
        <f>VLOOKUP(I11,'登録情報(女子)'!$A$2:$G$948,7,0)</f>
        <v>#N/A</v>
      </c>
      <c r="M11" s="122" t="e">
        <f t="shared" si="3"/>
        <v>#N/A</v>
      </c>
      <c r="N11" s="123">
        <v>800</v>
      </c>
      <c r="O11" s="123" t="s">
        <v>2344</v>
      </c>
      <c r="P11" s="122">
        <f>'種目別申込一覧表（女子）'!J17</f>
        <v>0</v>
      </c>
      <c r="Q11" s="122" t="str">
        <f t="shared" si="4"/>
        <v>00600 00</v>
      </c>
      <c r="R11" s="124" t="e">
        <f>VLOOKUP(I11,'登録情報(女子)'!$A$2:$I$948,9,0)</f>
        <v>#N/A</v>
      </c>
      <c r="S11" s="124" t="e">
        <f>VLOOKUP(I11,'登録情報(女子)'!$A$2:$J$948,10,0)</f>
        <v>#N/A</v>
      </c>
      <c r="T11" s="121" t="e">
        <f t="shared" si="5"/>
        <v>#N/A</v>
      </c>
    </row>
    <row r="12" spans="1:25" x14ac:dyDescent="0.2">
      <c r="A12" s="124" t="e">
        <f>VLOOKUP(I12,'登録情報(女子)'!$A$2:$H$948,8,0)</f>
        <v>#N/A</v>
      </c>
      <c r="B12" s="124" t="e">
        <f t="shared" si="0"/>
        <v>#N/A</v>
      </c>
      <c r="C12" s="124" t="e">
        <f t="shared" si="1"/>
        <v>#N/A</v>
      </c>
      <c r="D12" s="124">
        <v>2</v>
      </c>
      <c r="E12" s="124" t="e">
        <f>VLOOKUP(I12,'登録情報(女子)'!$A$2:$E$948,5,0)</f>
        <v>#N/A</v>
      </c>
      <c r="F12" s="124" t="e">
        <f>VLOOKUP(I12,'登録情報(女子)'!$A$2:$F$948,6,0)</f>
        <v>#N/A</v>
      </c>
      <c r="I12" s="122">
        <f>'種目別申込一覧表（女子）'!D18</f>
        <v>0</v>
      </c>
      <c r="J12" s="124" t="str">
        <f t="shared" si="2"/>
        <v>00600 00</v>
      </c>
      <c r="K12" s="122" t="e">
        <f>VLOOKUP(I12,'登録情報(女子)'!$A$2:$B$948,2,0)</f>
        <v>#N/A</v>
      </c>
      <c r="L12" s="122" t="e">
        <f>VLOOKUP(I12,'登録情報(女子)'!$A$2:$G$948,7,0)</f>
        <v>#N/A</v>
      </c>
      <c r="M12" s="122" t="e">
        <f t="shared" si="3"/>
        <v>#N/A</v>
      </c>
      <c r="N12" s="123">
        <v>800</v>
      </c>
      <c r="O12" s="123" t="s">
        <v>2344</v>
      </c>
      <c r="P12" s="122">
        <f>'種目別申込一覧表（女子）'!J18</f>
        <v>0</v>
      </c>
      <c r="Q12" s="122" t="str">
        <f t="shared" si="4"/>
        <v>00600 00</v>
      </c>
      <c r="R12" s="124" t="e">
        <f>VLOOKUP(I12,'登録情報(女子)'!$A$2:$I$948,9,0)</f>
        <v>#N/A</v>
      </c>
      <c r="S12" s="124" t="e">
        <f>VLOOKUP(I12,'登録情報(女子)'!$A$2:$J$948,10,0)</f>
        <v>#N/A</v>
      </c>
      <c r="T12" s="121" t="e">
        <f t="shared" si="5"/>
        <v>#N/A</v>
      </c>
    </row>
    <row r="13" spans="1:25" x14ac:dyDescent="0.2">
      <c r="A13" s="124" t="e">
        <f>VLOOKUP(I13,'登録情報(女子)'!$A$2:$H$948,8,0)</f>
        <v>#N/A</v>
      </c>
      <c r="B13" s="124" t="e">
        <f t="shared" si="0"/>
        <v>#N/A</v>
      </c>
      <c r="C13" s="124" t="e">
        <f t="shared" si="1"/>
        <v>#N/A</v>
      </c>
      <c r="D13" s="124">
        <v>2</v>
      </c>
      <c r="E13" s="124" t="e">
        <f>VLOOKUP(I13,'登録情報(女子)'!$A$2:$E$948,5,0)</f>
        <v>#N/A</v>
      </c>
      <c r="F13" s="124" t="e">
        <f>VLOOKUP(I13,'登録情報(女子)'!$A$2:$F$948,6,0)</f>
        <v>#N/A</v>
      </c>
      <c r="I13" s="122">
        <f>'種目別申込一覧表（女子）'!D19</f>
        <v>0</v>
      </c>
      <c r="J13" s="124" t="str">
        <f t="shared" si="2"/>
        <v>00600 00</v>
      </c>
      <c r="K13" s="122" t="e">
        <f>VLOOKUP(I13,'登録情報(女子)'!$A$2:$B$948,2,0)</f>
        <v>#N/A</v>
      </c>
      <c r="L13" s="122" t="e">
        <f>VLOOKUP(I13,'登録情報(女子)'!$A$2:$G$948,7,0)</f>
        <v>#N/A</v>
      </c>
      <c r="M13" s="122" t="e">
        <f t="shared" si="3"/>
        <v>#N/A</v>
      </c>
      <c r="N13" s="123">
        <v>800</v>
      </c>
      <c r="O13" s="123" t="s">
        <v>2344</v>
      </c>
      <c r="P13" s="122">
        <f>'種目別申込一覧表（女子）'!J19</f>
        <v>0</v>
      </c>
      <c r="Q13" s="122" t="str">
        <f t="shared" si="4"/>
        <v>00600 00</v>
      </c>
      <c r="R13" s="124" t="e">
        <f>VLOOKUP(I13,'登録情報(女子)'!$A$2:$I$948,9,0)</f>
        <v>#N/A</v>
      </c>
      <c r="S13" s="124" t="e">
        <f>VLOOKUP(I13,'登録情報(女子)'!$A$2:$J$948,10,0)</f>
        <v>#N/A</v>
      </c>
      <c r="T13" s="121" t="e">
        <f t="shared" si="5"/>
        <v>#N/A</v>
      </c>
    </row>
    <row r="14" spans="1:25" x14ac:dyDescent="0.2">
      <c r="A14" s="124" t="e">
        <f>VLOOKUP(I14,'登録情報(女子)'!$A$2:$H$948,8,0)</f>
        <v>#N/A</v>
      </c>
      <c r="B14" s="124" t="e">
        <f t="shared" si="0"/>
        <v>#N/A</v>
      </c>
      <c r="C14" s="124" t="e">
        <f t="shared" si="1"/>
        <v>#N/A</v>
      </c>
      <c r="D14" s="124">
        <v>2</v>
      </c>
      <c r="E14" s="124" t="e">
        <f>VLOOKUP(I14,'登録情報(女子)'!$A$2:$E$948,5,0)</f>
        <v>#N/A</v>
      </c>
      <c r="F14" s="124" t="e">
        <f>VLOOKUP(I14,'登録情報(女子)'!$A$2:$F$948,6,0)</f>
        <v>#N/A</v>
      </c>
      <c r="I14" s="122">
        <f>'種目別申込一覧表（女子）'!D20</f>
        <v>0</v>
      </c>
      <c r="J14" s="124" t="str">
        <f t="shared" si="2"/>
        <v>00800 00</v>
      </c>
      <c r="K14" s="122" t="e">
        <f>VLOOKUP(I14,'登録情報(女子)'!$A$2:$B$948,2,0)</f>
        <v>#N/A</v>
      </c>
      <c r="L14" s="122" t="e">
        <f>VLOOKUP(I14,'登録情報(女子)'!$A$2:$G$948,7,0)</f>
        <v>#N/A</v>
      </c>
      <c r="M14" s="122" t="e">
        <f t="shared" si="3"/>
        <v>#N/A</v>
      </c>
      <c r="N14" s="123">
        <v>1500</v>
      </c>
      <c r="O14" s="123" t="s">
        <v>2346</v>
      </c>
      <c r="P14" s="122">
        <f>'種目別申込一覧表（女子）'!J20</f>
        <v>0</v>
      </c>
      <c r="Q14" s="122" t="str">
        <f t="shared" si="4"/>
        <v>00800 00</v>
      </c>
      <c r="R14" s="124" t="e">
        <f>VLOOKUP(I14,'登録情報(女子)'!$A$2:$I$948,9,0)</f>
        <v>#N/A</v>
      </c>
      <c r="S14" s="124" t="e">
        <f>VLOOKUP(I14,'登録情報(女子)'!$A$2:$J$948,10,0)</f>
        <v>#N/A</v>
      </c>
      <c r="T14" s="121" t="e">
        <f t="shared" si="5"/>
        <v>#N/A</v>
      </c>
    </row>
    <row r="15" spans="1:25" x14ac:dyDescent="0.2">
      <c r="A15" s="124" t="e">
        <f>VLOOKUP(I15,'登録情報(女子)'!$A$2:$H$948,8,0)</f>
        <v>#N/A</v>
      </c>
      <c r="B15" s="124" t="e">
        <f t="shared" si="0"/>
        <v>#N/A</v>
      </c>
      <c r="C15" s="124" t="e">
        <f t="shared" si="1"/>
        <v>#N/A</v>
      </c>
      <c r="D15" s="124">
        <v>2</v>
      </c>
      <c r="E15" s="124" t="e">
        <f>VLOOKUP(I15,'登録情報(女子)'!$A$2:$E$948,5,0)</f>
        <v>#N/A</v>
      </c>
      <c r="F15" s="124" t="e">
        <f>VLOOKUP(I15,'登録情報(女子)'!$A$2:$F$948,6,0)</f>
        <v>#N/A</v>
      </c>
      <c r="I15" s="122">
        <f>'種目別申込一覧表（女子）'!D21</f>
        <v>0</v>
      </c>
      <c r="J15" s="124" t="str">
        <f t="shared" si="2"/>
        <v>00800 00</v>
      </c>
      <c r="K15" s="122" t="e">
        <f>VLOOKUP(I15,'登録情報(女子)'!$A$2:$B$948,2,0)</f>
        <v>#N/A</v>
      </c>
      <c r="L15" s="122" t="e">
        <f>VLOOKUP(I15,'登録情報(女子)'!$A$2:$G$948,7,0)</f>
        <v>#N/A</v>
      </c>
      <c r="M15" s="122" t="e">
        <f t="shared" si="3"/>
        <v>#N/A</v>
      </c>
      <c r="N15" s="123">
        <v>1500</v>
      </c>
      <c r="O15" s="123" t="s">
        <v>2346</v>
      </c>
      <c r="P15" s="122">
        <f>'種目別申込一覧表（女子）'!J21</f>
        <v>0</v>
      </c>
      <c r="Q15" s="122" t="str">
        <f t="shared" si="4"/>
        <v>00800 00</v>
      </c>
      <c r="R15" s="124" t="e">
        <f>VLOOKUP(I15,'登録情報(女子)'!$A$2:$I$948,9,0)</f>
        <v>#N/A</v>
      </c>
      <c r="S15" s="124" t="e">
        <f>VLOOKUP(I15,'登録情報(女子)'!$A$2:$J$948,10,0)</f>
        <v>#N/A</v>
      </c>
      <c r="T15" s="121" t="e">
        <f t="shared" si="5"/>
        <v>#N/A</v>
      </c>
    </row>
    <row r="16" spans="1:25" x14ac:dyDescent="0.2">
      <c r="A16" s="124" t="e">
        <f>VLOOKUP(I16,'登録情報(女子)'!$A$2:$H$948,8,0)</f>
        <v>#N/A</v>
      </c>
      <c r="B16" s="124" t="e">
        <f t="shared" si="0"/>
        <v>#N/A</v>
      </c>
      <c r="C16" s="124" t="e">
        <f t="shared" si="1"/>
        <v>#N/A</v>
      </c>
      <c r="D16" s="124">
        <v>2</v>
      </c>
      <c r="E16" s="124" t="e">
        <f>VLOOKUP(I16,'登録情報(女子)'!$A$2:$E$948,5,0)</f>
        <v>#N/A</v>
      </c>
      <c r="F16" s="124" t="e">
        <f>VLOOKUP(I16,'登録情報(女子)'!$A$2:$F$948,6,0)</f>
        <v>#N/A</v>
      </c>
      <c r="I16" s="122">
        <f>'種目別申込一覧表（女子）'!D22</f>
        <v>0</v>
      </c>
      <c r="J16" s="124" t="str">
        <f t="shared" si="2"/>
        <v>00800 00</v>
      </c>
      <c r="K16" s="122" t="e">
        <f>VLOOKUP(I16,'登録情報(女子)'!$A$2:$B$948,2,0)</f>
        <v>#N/A</v>
      </c>
      <c r="L16" s="122" t="e">
        <f>VLOOKUP(I16,'登録情報(女子)'!$A$2:$G$948,7,0)</f>
        <v>#N/A</v>
      </c>
      <c r="M16" s="122" t="e">
        <f t="shared" si="3"/>
        <v>#N/A</v>
      </c>
      <c r="N16" s="123">
        <v>1500</v>
      </c>
      <c r="O16" s="123" t="s">
        <v>2346</v>
      </c>
      <c r="P16" s="122">
        <f>'種目別申込一覧表（女子）'!J22</f>
        <v>0</v>
      </c>
      <c r="Q16" s="122" t="str">
        <f t="shared" si="4"/>
        <v>00800 00</v>
      </c>
      <c r="R16" s="124" t="e">
        <f>VLOOKUP(I16,'登録情報(女子)'!$A$2:$I$948,9,0)</f>
        <v>#N/A</v>
      </c>
      <c r="S16" s="124" t="e">
        <f>VLOOKUP(I16,'登録情報(女子)'!$A$2:$J$948,10,0)</f>
        <v>#N/A</v>
      </c>
      <c r="T16" s="121" t="e">
        <f t="shared" si="5"/>
        <v>#N/A</v>
      </c>
    </row>
    <row r="17" spans="1:20" x14ac:dyDescent="0.2">
      <c r="A17" s="124" t="e">
        <f>VLOOKUP(I17,'登録情報(女子)'!$A$2:$H$948,8,0)</f>
        <v>#N/A</v>
      </c>
      <c r="B17" s="124" t="e">
        <f t="shared" si="0"/>
        <v>#N/A</v>
      </c>
      <c r="C17" s="124" t="e">
        <f t="shared" si="1"/>
        <v>#N/A</v>
      </c>
      <c r="D17" s="124">
        <v>2</v>
      </c>
      <c r="E17" s="124" t="e">
        <f>VLOOKUP(I17,'登録情報(女子)'!$A$2:$E$948,5,0)</f>
        <v>#N/A</v>
      </c>
      <c r="F17" s="124" t="e">
        <f>VLOOKUP(I17,'登録情報(女子)'!$A$2:$F$948,6,0)</f>
        <v>#N/A</v>
      </c>
      <c r="I17" s="122">
        <f>'種目別申込一覧表（女子）'!D23</f>
        <v>0</v>
      </c>
      <c r="J17" s="124" t="str">
        <f t="shared" si="2"/>
        <v>01100 00</v>
      </c>
      <c r="K17" s="122" t="e">
        <f>VLOOKUP(I17,'登録情報(女子)'!$A$2:$B$948,2,0)</f>
        <v>#N/A</v>
      </c>
      <c r="L17" s="122" t="e">
        <f>VLOOKUP(I17,'登録情報(女子)'!$A$2:$G$948,7,0)</f>
        <v>#N/A</v>
      </c>
      <c r="M17" s="122" t="e">
        <f t="shared" si="3"/>
        <v>#N/A</v>
      </c>
      <c r="N17" s="123">
        <v>5000</v>
      </c>
      <c r="O17" s="123" t="s">
        <v>2348</v>
      </c>
      <c r="P17" s="122">
        <f>'種目別申込一覧表（女子）'!J23</f>
        <v>0</v>
      </c>
      <c r="Q17" s="122" t="str">
        <f t="shared" si="4"/>
        <v>01100 00</v>
      </c>
      <c r="R17" s="124" t="e">
        <f>VLOOKUP(I17,'登録情報(女子)'!$A$2:$I$948,9,0)</f>
        <v>#N/A</v>
      </c>
      <c r="S17" s="124" t="e">
        <f>VLOOKUP(I17,'登録情報(女子)'!$A$2:$J$948,10,0)</f>
        <v>#N/A</v>
      </c>
      <c r="T17" s="121" t="e">
        <f t="shared" si="5"/>
        <v>#N/A</v>
      </c>
    </row>
    <row r="18" spans="1:20" x14ac:dyDescent="0.2">
      <c r="A18" s="124" t="e">
        <f>VLOOKUP(I18,'登録情報(女子)'!$A$2:$H$948,8,0)</f>
        <v>#N/A</v>
      </c>
      <c r="B18" s="124" t="e">
        <f t="shared" si="0"/>
        <v>#N/A</v>
      </c>
      <c r="C18" s="124" t="e">
        <f t="shared" si="1"/>
        <v>#N/A</v>
      </c>
      <c r="D18" s="124">
        <v>2</v>
      </c>
      <c r="E18" s="124" t="e">
        <f>VLOOKUP(I18,'登録情報(女子)'!$A$2:$E$948,5,0)</f>
        <v>#N/A</v>
      </c>
      <c r="F18" s="124" t="e">
        <f>VLOOKUP(I18,'登録情報(女子)'!$A$2:$F$948,6,0)</f>
        <v>#N/A</v>
      </c>
      <c r="I18" s="122">
        <f>'種目別申込一覧表（女子）'!D24</f>
        <v>0</v>
      </c>
      <c r="J18" s="124" t="str">
        <f t="shared" si="2"/>
        <v>01100 00</v>
      </c>
      <c r="K18" s="122" t="e">
        <f>VLOOKUP(I18,'登録情報(女子)'!$A$2:$B$948,2,0)</f>
        <v>#N/A</v>
      </c>
      <c r="L18" s="122" t="e">
        <f>VLOOKUP(I18,'登録情報(女子)'!$A$2:$G$948,7,0)</f>
        <v>#N/A</v>
      </c>
      <c r="M18" s="122" t="e">
        <f t="shared" si="3"/>
        <v>#N/A</v>
      </c>
      <c r="N18" s="123">
        <v>5000</v>
      </c>
      <c r="O18" s="123" t="s">
        <v>2348</v>
      </c>
      <c r="P18" s="122">
        <f>'種目別申込一覧表（女子）'!J24</f>
        <v>0</v>
      </c>
      <c r="Q18" s="122" t="str">
        <f t="shared" si="4"/>
        <v>01100 00</v>
      </c>
      <c r="R18" s="124" t="e">
        <f>VLOOKUP(I18,'登録情報(女子)'!$A$2:$I$948,9,0)</f>
        <v>#N/A</v>
      </c>
      <c r="S18" s="124" t="e">
        <f>VLOOKUP(I18,'登録情報(女子)'!$A$2:$J$948,10,0)</f>
        <v>#N/A</v>
      </c>
      <c r="T18" s="121" t="e">
        <f t="shared" si="5"/>
        <v>#N/A</v>
      </c>
    </row>
    <row r="19" spans="1:20" x14ac:dyDescent="0.2">
      <c r="A19" s="124" t="e">
        <f>VLOOKUP(I19,'登録情報(女子)'!$A$2:$H$948,8,0)</f>
        <v>#N/A</v>
      </c>
      <c r="B19" s="124" t="e">
        <f t="shared" si="0"/>
        <v>#N/A</v>
      </c>
      <c r="C19" s="124" t="e">
        <f t="shared" si="1"/>
        <v>#N/A</v>
      </c>
      <c r="D19" s="124">
        <v>2</v>
      </c>
      <c r="E19" s="124" t="e">
        <f>VLOOKUP(I19,'登録情報(女子)'!$A$2:$E$948,5,0)</f>
        <v>#N/A</v>
      </c>
      <c r="F19" s="124" t="e">
        <f>VLOOKUP(I19,'登録情報(女子)'!$A$2:$F$948,6,0)</f>
        <v>#N/A</v>
      </c>
      <c r="I19" s="122">
        <f>'種目別申込一覧表（女子）'!D25</f>
        <v>0</v>
      </c>
      <c r="J19" s="124" t="str">
        <f t="shared" si="2"/>
        <v>01100 00</v>
      </c>
      <c r="K19" s="122" t="e">
        <f>VLOOKUP(I19,'登録情報(女子)'!$A$2:$B$948,2,0)</f>
        <v>#N/A</v>
      </c>
      <c r="L19" s="122" t="e">
        <f>VLOOKUP(I19,'登録情報(女子)'!$A$2:$G$948,7,0)</f>
        <v>#N/A</v>
      </c>
      <c r="M19" s="122" t="e">
        <f t="shared" si="3"/>
        <v>#N/A</v>
      </c>
      <c r="N19" s="123">
        <v>5000</v>
      </c>
      <c r="O19" s="123" t="s">
        <v>2348</v>
      </c>
      <c r="P19" s="122">
        <f>'種目別申込一覧表（女子）'!J25</f>
        <v>0</v>
      </c>
      <c r="Q19" s="122" t="str">
        <f t="shared" si="4"/>
        <v>01100 00</v>
      </c>
      <c r="R19" s="124" t="e">
        <f>VLOOKUP(I19,'登録情報(女子)'!$A$2:$I$948,9,0)</f>
        <v>#N/A</v>
      </c>
      <c r="S19" s="124" t="e">
        <f>VLOOKUP(I19,'登録情報(女子)'!$A$2:$J$948,10,0)</f>
        <v>#N/A</v>
      </c>
      <c r="T19" s="121" t="e">
        <f t="shared" si="5"/>
        <v>#N/A</v>
      </c>
    </row>
    <row r="20" spans="1:20" x14ac:dyDescent="0.2">
      <c r="A20" s="124" t="e">
        <f>VLOOKUP(I20,'登録情報(女子)'!$A$2:$H$948,8,0)</f>
        <v>#N/A</v>
      </c>
      <c r="B20" s="124" t="e">
        <f t="shared" si="0"/>
        <v>#N/A</v>
      </c>
      <c r="C20" s="124" t="e">
        <f t="shared" si="1"/>
        <v>#N/A</v>
      </c>
      <c r="D20" s="124">
        <v>2</v>
      </c>
      <c r="E20" s="124" t="e">
        <f>VLOOKUP(I20,'登録情報(女子)'!$A$2:$E$948,5,0)</f>
        <v>#N/A</v>
      </c>
      <c r="F20" s="124" t="e">
        <f>VLOOKUP(I20,'登録情報(女子)'!$A$2:$F$948,6,0)</f>
        <v>#N/A</v>
      </c>
      <c r="I20" s="122">
        <f>'種目別申込一覧表（女子）'!D26</f>
        <v>0</v>
      </c>
      <c r="J20" s="124" t="str">
        <f t="shared" si="2"/>
        <v>01200 00</v>
      </c>
      <c r="K20" s="122" t="e">
        <f>VLOOKUP(I20,'登録情報(女子)'!$A$2:$B$948,2,0)</f>
        <v>#N/A</v>
      </c>
      <c r="L20" s="122" t="e">
        <f>VLOOKUP(I20,'登録情報(女子)'!$A$2:$G$948,7,0)</f>
        <v>#N/A</v>
      </c>
      <c r="M20" s="122" t="e">
        <f t="shared" si="3"/>
        <v>#N/A</v>
      </c>
      <c r="N20" s="123" t="s">
        <v>266</v>
      </c>
      <c r="O20" s="123" t="s">
        <v>2350</v>
      </c>
      <c r="P20" s="122">
        <f>'種目別申込一覧表（女子）'!J26</f>
        <v>0</v>
      </c>
      <c r="Q20" s="122" t="str">
        <f t="shared" si="4"/>
        <v>01200 00</v>
      </c>
      <c r="R20" s="124" t="e">
        <f>VLOOKUP(I20,'登録情報(女子)'!$A$2:$I$948,9,0)</f>
        <v>#N/A</v>
      </c>
      <c r="S20" s="124" t="e">
        <f>VLOOKUP(I20,'登録情報(女子)'!$A$2:$J$948,10,0)</f>
        <v>#N/A</v>
      </c>
      <c r="T20" s="121" t="e">
        <f t="shared" si="5"/>
        <v>#N/A</v>
      </c>
    </row>
    <row r="21" spans="1:20" x14ac:dyDescent="0.2">
      <c r="A21" s="124" t="e">
        <f>VLOOKUP(I21,'登録情報(女子)'!$A$2:$H$948,8,0)</f>
        <v>#N/A</v>
      </c>
      <c r="B21" s="124" t="e">
        <f t="shared" si="0"/>
        <v>#N/A</v>
      </c>
      <c r="C21" s="124" t="e">
        <f t="shared" si="1"/>
        <v>#N/A</v>
      </c>
      <c r="D21" s="124">
        <v>2</v>
      </c>
      <c r="E21" s="124" t="e">
        <f>VLOOKUP(I21,'登録情報(女子)'!$A$2:$E$948,5,0)</f>
        <v>#N/A</v>
      </c>
      <c r="F21" s="124" t="e">
        <f>VLOOKUP(I21,'登録情報(女子)'!$A$2:$F$948,6,0)</f>
        <v>#N/A</v>
      </c>
      <c r="I21" s="122">
        <f>'種目別申込一覧表（女子）'!D27</f>
        <v>0</v>
      </c>
      <c r="J21" s="124" t="str">
        <f t="shared" si="2"/>
        <v>01200 00</v>
      </c>
      <c r="K21" s="122" t="e">
        <f>VLOOKUP(I21,'登録情報(女子)'!$A$2:$B$948,2,0)</f>
        <v>#N/A</v>
      </c>
      <c r="L21" s="122" t="e">
        <f>VLOOKUP(I21,'登録情報(女子)'!$A$2:$G$948,7,0)</f>
        <v>#N/A</v>
      </c>
      <c r="M21" s="122" t="e">
        <f t="shared" si="3"/>
        <v>#N/A</v>
      </c>
      <c r="N21" s="123" t="s">
        <v>266</v>
      </c>
      <c r="O21" s="123" t="s">
        <v>2350</v>
      </c>
      <c r="P21" s="122">
        <f>'種目別申込一覧表（女子）'!J27</f>
        <v>0</v>
      </c>
      <c r="Q21" s="122" t="str">
        <f t="shared" si="4"/>
        <v>01200 00</v>
      </c>
      <c r="R21" s="124" t="e">
        <f>VLOOKUP(I21,'登録情報(女子)'!$A$2:$I$948,9,0)</f>
        <v>#N/A</v>
      </c>
      <c r="S21" s="124" t="e">
        <f>VLOOKUP(I21,'登録情報(女子)'!$A$2:$J$948,10,0)</f>
        <v>#N/A</v>
      </c>
      <c r="T21" s="121" t="e">
        <f t="shared" si="5"/>
        <v>#N/A</v>
      </c>
    </row>
    <row r="22" spans="1:20" x14ac:dyDescent="0.2">
      <c r="A22" s="124" t="e">
        <f>VLOOKUP(I22,'登録情報(女子)'!$A$2:$H$948,8,0)</f>
        <v>#N/A</v>
      </c>
      <c r="B22" s="124" t="e">
        <f t="shared" si="0"/>
        <v>#N/A</v>
      </c>
      <c r="C22" s="124" t="e">
        <f t="shared" si="1"/>
        <v>#N/A</v>
      </c>
      <c r="D22" s="124">
        <v>2</v>
      </c>
      <c r="E22" s="124" t="e">
        <f>VLOOKUP(I22,'登録情報(女子)'!$A$2:$E$948,5,0)</f>
        <v>#N/A</v>
      </c>
      <c r="F22" s="124" t="e">
        <f>VLOOKUP(I22,'登録情報(女子)'!$A$2:$F$948,6,0)</f>
        <v>#N/A</v>
      </c>
      <c r="I22" s="122">
        <f>'種目別申込一覧表（女子）'!D28</f>
        <v>0</v>
      </c>
      <c r="J22" s="124" t="str">
        <f t="shared" si="2"/>
        <v>01200 00</v>
      </c>
      <c r="K22" s="122" t="e">
        <f>VLOOKUP(I22,'登録情報(女子)'!$A$2:$B$948,2,0)</f>
        <v>#N/A</v>
      </c>
      <c r="L22" s="122" t="e">
        <f>VLOOKUP(I22,'登録情報(女子)'!$A$2:$G$948,7,0)</f>
        <v>#N/A</v>
      </c>
      <c r="M22" s="122" t="e">
        <f t="shared" si="3"/>
        <v>#N/A</v>
      </c>
      <c r="N22" s="123" t="s">
        <v>266</v>
      </c>
      <c r="O22" s="123" t="s">
        <v>2350</v>
      </c>
      <c r="P22" s="122">
        <f>'種目別申込一覧表（女子）'!J28</f>
        <v>0</v>
      </c>
      <c r="Q22" s="122" t="str">
        <f t="shared" si="4"/>
        <v>01200 00</v>
      </c>
      <c r="R22" s="124" t="e">
        <f>VLOOKUP(I22,'登録情報(女子)'!$A$2:$I$948,9,0)</f>
        <v>#N/A</v>
      </c>
      <c r="S22" s="124" t="e">
        <f>VLOOKUP(I22,'登録情報(女子)'!$A$2:$J$948,10,0)</f>
        <v>#N/A</v>
      </c>
      <c r="T22" s="121" t="e">
        <f t="shared" si="5"/>
        <v>#N/A</v>
      </c>
    </row>
    <row r="23" spans="1:20" x14ac:dyDescent="0.2">
      <c r="A23" s="124" t="e">
        <f>VLOOKUP(I23,'登録情報(女子)'!$A$2:$H$948,8,0)</f>
        <v>#N/A</v>
      </c>
      <c r="B23" s="124" t="e">
        <f t="shared" si="0"/>
        <v>#N/A</v>
      </c>
      <c r="C23" s="124" t="e">
        <f t="shared" si="1"/>
        <v>#N/A</v>
      </c>
      <c r="D23" s="124">
        <v>2</v>
      </c>
      <c r="E23" s="124" t="e">
        <f>VLOOKUP(I23,'登録情報(女子)'!$A$2:$E$948,5,0)</f>
        <v>#N/A</v>
      </c>
      <c r="F23" s="124" t="e">
        <f>VLOOKUP(I23,'登録情報(女子)'!$A$2:$F$948,6,0)</f>
        <v>#N/A</v>
      </c>
      <c r="I23" s="122">
        <f>'種目別申込一覧表（女子）'!D29</f>
        <v>0</v>
      </c>
      <c r="J23" s="124" t="str">
        <f t="shared" si="2"/>
        <v>04400 00</v>
      </c>
      <c r="K23" s="122" t="e">
        <f>VLOOKUP(I23,'登録情報(女子)'!$A$2:$B$948,2,0)</f>
        <v>#N/A</v>
      </c>
      <c r="L23" s="122" t="e">
        <f>VLOOKUP(I23,'登録情報(女子)'!$A$2:$G$948,7,0)</f>
        <v>#N/A</v>
      </c>
      <c r="M23" s="122" t="e">
        <f t="shared" si="3"/>
        <v>#N/A</v>
      </c>
      <c r="N23" s="123" t="s">
        <v>7651</v>
      </c>
      <c r="O23" s="123" t="s">
        <v>7643</v>
      </c>
      <c r="P23" s="122">
        <f>'種目別申込一覧表（女子）'!J29</f>
        <v>0</v>
      </c>
      <c r="Q23" s="122" t="str">
        <f t="shared" si="4"/>
        <v>04400 00</v>
      </c>
      <c r="R23" s="124" t="e">
        <f>VLOOKUP(I23,'登録情報(女子)'!$A$2:$I$948,9,0)</f>
        <v>#N/A</v>
      </c>
      <c r="S23" s="124" t="e">
        <f>VLOOKUP(I23,'登録情報(女子)'!$A$2:$J$948,10,0)</f>
        <v>#N/A</v>
      </c>
      <c r="T23" s="121" t="e">
        <f t="shared" si="5"/>
        <v>#N/A</v>
      </c>
    </row>
    <row r="24" spans="1:20" x14ac:dyDescent="0.2">
      <c r="A24" s="124" t="e">
        <f>VLOOKUP(I24,'登録情報(女子)'!$A$2:$H$948,8,0)</f>
        <v>#N/A</v>
      </c>
      <c r="B24" s="124" t="e">
        <f t="shared" si="0"/>
        <v>#N/A</v>
      </c>
      <c r="C24" s="124" t="e">
        <f t="shared" si="1"/>
        <v>#N/A</v>
      </c>
      <c r="D24" s="124">
        <v>2</v>
      </c>
      <c r="E24" s="124" t="e">
        <f>VLOOKUP(I24,'登録情報(女子)'!$A$2:$E$948,5,0)</f>
        <v>#N/A</v>
      </c>
      <c r="F24" s="124" t="e">
        <f>VLOOKUP(I24,'登録情報(女子)'!$A$2:$F$948,6,0)</f>
        <v>#N/A</v>
      </c>
      <c r="I24" s="122">
        <f>'種目別申込一覧表（女子）'!D30</f>
        <v>0</v>
      </c>
      <c r="J24" s="124" t="str">
        <f t="shared" si="2"/>
        <v>04400 00</v>
      </c>
      <c r="K24" s="122" t="e">
        <f>VLOOKUP(I24,'登録情報(女子)'!$A$2:$B$948,2,0)</f>
        <v>#N/A</v>
      </c>
      <c r="L24" s="122" t="e">
        <f>VLOOKUP(I24,'登録情報(女子)'!$A$2:$G$948,7,0)</f>
        <v>#N/A</v>
      </c>
      <c r="M24" s="122" t="e">
        <f t="shared" si="3"/>
        <v>#N/A</v>
      </c>
      <c r="N24" s="123" t="s">
        <v>7651</v>
      </c>
      <c r="O24" s="123" t="s">
        <v>7643</v>
      </c>
      <c r="P24" s="122">
        <f>'種目別申込一覧表（女子）'!J30</f>
        <v>0</v>
      </c>
      <c r="Q24" s="122" t="str">
        <f t="shared" si="4"/>
        <v>04400 00</v>
      </c>
      <c r="R24" s="124" t="e">
        <f>VLOOKUP(I24,'登録情報(女子)'!$A$2:$I$948,9,0)</f>
        <v>#N/A</v>
      </c>
      <c r="S24" s="124" t="e">
        <f>VLOOKUP(I24,'登録情報(女子)'!$A$2:$J$948,10,0)</f>
        <v>#N/A</v>
      </c>
      <c r="T24" s="121" t="e">
        <f t="shared" si="5"/>
        <v>#N/A</v>
      </c>
    </row>
    <row r="25" spans="1:20" x14ac:dyDescent="0.2">
      <c r="A25" s="124" t="e">
        <f>VLOOKUP(I25,'登録情報(女子)'!$A$2:$H$948,8,0)</f>
        <v>#N/A</v>
      </c>
      <c r="B25" s="124" t="e">
        <f t="shared" si="0"/>
        <v>#N/A</v>
      </c>
      <c r="C25" s="124" t="e">
        <f t="shared" si="1"/>
        <v>#N/A</v>
      </c>
      <c r="D25" s="124">
        <v>2</v>
      </c>
      <c r="E25" s="124" t="e">
        <f>VLOOKUP(I25,'登録情報(女子)'!$A$2:$E$948,5,0)</f>
        <v>#N/A</v>
      </c>
      <c r="F25" s="124" t="e">
        <f>VLOOKUP(I25,'登録情報(女子)'!$A$2:$F$948,6,0)</f>
        <v>#N/A</v>
      </c>
      <c r="I25" s="122">
        <f>'種目別申込一覧表（女子）'!D31</f>
        <v>0</v>
      </c>
      <c r="J25" s="124" t="str">
        <f t="shared" si="2"/>
        <v>04400 00</v>
      </c>
      <c r="K25" s="122" t="e">
        <f>VLOOKUP(I25,'登録情報(女子)'!$A$2:$B$948,2,0)</f>
        <v>#N/A</v>
      </c>
      <c r="L25" s="122" t="e">
        <f>VLOOKUP(I25,'登録情報(女子)'!$A$2:$G$948,7,0)</f>
        <v>#N/A</v>
      </c>
      <c r="M25" s="122" t="e">
        <f t="shared" si="3"/>
        <v>#N/A</v>
      </c>
      <c r="N25" s="123" t="s">
        <v>7651</v>
      </c>
      <c r="O25" s="123" t="s">
        <v>7643</v>
      </c>
      <c r="P25" s="122">
        <f>'種目別申込一覧表（女子）'!J31</f>
        <v>0</v>
      </c>
      <c r="Q25" s="122" t="str">
        <f t="shared" si="4"/>
        <v>04400 00</v>
      </c>
      <c r="R25" s="124" t="e">
        <f>VLOOKUP(I25,'登録情報(女子)'!$A$2:$I$948,9,0)</f>
        <v>#N/A</v>
      </c>
      <c r="S25" s="124" t="e">
        <f>VLOOKUP(I25,'登録情報(女子)'!$A$2:$J$948,10,0)</f>
        <v>#N/A</v>
      </c>
      <c r="T25" s="121" t="e">
        <f t="shared" si="5"/>
        <v>#N/A</v>
      </c>
    </row>
    <row r="26" spans="1:20" x14ac:dyDescent="0.2">
      <c r="A26" s="124" t="e">
        <f>VLOOKUP(I26,'登録情報(女子)'!$A$2:$H$948,8,0)</f>
        <v>#N/A</v>
      </c>
      <c r="B26" s="124" t="e">
        <f t="shared" si="0"/>
        <v>#N/A</v>
      </c>
      <c r="C26" s="124" t="e">
        <f t="shared" si="1"/>
        <v>#N/A</v>
      </c>
      <c r="D26" s="124">
        <v>2</v>
      </c>
      <c r="E26" s="124" t="e">
        <f>VLOOKUP(I26,'登録情報(女子)'!$A$2:$E$948,5,0)</f>
        <v>#N/A</v>
      </c>
      <c r="F26" s="124" t="e">
        <f>VLOOKUP(I26,'登録情報(女子)'!$A$2:$F$948,6,0)</f>
        <v>#N/A</v>
      </c>
      <c r="I26" s="122">
        <f>'種目別申込一覧表（女子）'!D32</f>
        <v>0</v>
      </c>
      <c r="J26" s="124" t="str">
        <f t="shared" si="2"/>
        <v>04600 00</v>
      </c>
      <c r="K26" s="122" t="e">
        <f>VLOOKUP(I26,'登録情報(女子)'!$A$2:$B$948,2,0)</f>
        <v>#N/A</v>
      </c>
      <c r="L26" s="122" t="e">
        <f>VLOOKUP(I26,'登録情報(女子)'!$A$2:$G$948,7,0)</f>
        <v>#N/A</v>
      </c>
      <c r="M26" s="122" t="e">
        <f t="shared" si="3"/>
        <v>#N/A</v>
      </c>
      <c r="N26" s="123" t="s">
        <v>270</v>
      </c>
      <c r="O26" s="123" t="s">
        <v>7644</v>
      </c>
      <c r="P26" s="122">
        <f>'種目別申込一覧表（女子）'!J32</f>
        <v>0</v>
      </c>
      <c r="Q26" s="122" t="str">
        <f t="shared" si="4"/>
        <v>04600 00</v>
      </c>
      <c r="R26" s="124" t="e">
        <f>VLOOKUP(I26,'登録情報(女子)'!$A$2:$I$948,9,0)</f>
        <v>#N/A</v>
      </c>
      <c r="S26" s="124" t="e">
        <f>VLOOKUP(I26,'登録情報(女子)'!$A$2:$J$948,10,0)</f>
        <v>#N/A</v>
      </c>
      <c r="T26" s="121" t="e">
        <f t="shared" si="5"/>
        <v>#N/A</v>
      </c>
    </row>
    <row r="27" spans="1:20" x14ac:dyDescent="0.2">
      <c r="A27" s="124" t="e">
        <f>VLOOKUP(I27,'登録情報(女子)'!$A$2:$H$948,8,0)</f>
        <v>#N/A</v>
      </c>
      <c r="B27" s="124" t="e">
        <f t="shared" si="0"/>
        <v>#N/A</v>
      </c>
      <c r="C27" s="124" t="e">
        <f t="shared" si="1"/>
        <v>#N/A</v>
      </c>
      <c r="D27" s="124">
        <v>2</v>
      </c>
      <c r="E27" s="124" t="e">
        <f>VLOOKUP(I27,'登録情報(女子)'!$A$2:$E$948,5,0)</f>
        <v>#N/A</v>
      </c>
      <c r="F27" s="124" t="e">
        <f>VLOOKUP(I27,'登録情報(女子)'!$A$2:$F$948,6,0)</f>
        <v>#N/A</v>
      </c>
      <c r="I27" s="122">
        <f>'種目別申込一覧表（女子）'!D33</f>
        <v>0</v>
      </c>
      <c r="J27" s="124" t="str">
        <f t="shared" si="2"/>
        <v>04600 00</v>
      </c>
      <c r="K27" s="122" t="e">
        <f>VLOOKUP(I27,'登録情報(女子)'!$A$2:$B$948,2,0)</f>
        <v>#N/A</v>
      </c>
      <c r="L27" s="122" t="e">
        <f>VLOOKUP(I27,'登録情報(女子)'!$A$2:$G$948,7,0)</f>
        <v>#N/A</v>
      </c>
      <c r="M27" s="122" t="e">
        <f t="shared" si="3"/>
        <v>#N/A</v>
      </c>
      <c r="N27" s="123" t="s">
        <v>270</v>
      </c>
      <c r="O27" s="123" t="s">
        <v>7644</v>
      </c>
      <c r="P27" s="122">
        <f>'種目別申込一覧表（女子）'!J33</f>
        <v>0</v>
      </c>
      <c r="Q27" s="122" t="str">
        <f t="shared" si="4"/>
        <v>04600 00</v>
      </c>
      <c r="R27" s="124" t="e">
        <f>VLOOKUP(I27,'登録情報(女子)'!$A$2:$I$948,9,0)</f>
        <v>#N/A</v>
      </c>
      <c r="S27" s="124" t="e">
        <f>VLOOKUP(I27,'登録情報(女子)'!$A$2:$J$948,10,0)</f>
        <v>#N/A</v>
      </c>
      <c r="T27" s="121" t="e">
        <f t="shared" si="5"/>
        <v>#N/A</v>
      </c>
    </row>
    <row r="28" spans="1:20" x14ac:dyDescent="0.2">
      <c r="A28" s="124" t="e">
        <f>VLOOKUP(I28,'登録情報(女子)'!$A$2:$H$948,8,0)</f>
        <v>#N/A</v>
      </c>
      <c r="B28" s="124" t="e">
        <f t="shared" si="0"/>
        <v>#N/A</v>
      </c>
      <c r="C28" s="124" t="e">
        <f t="shared" si="1"/>
        <v>#N/A</v>
      </c>
      <c r="D28" s="124">
        <v>2</v>
      </c>
      <c r="E28" s="124" t="e">
        <f>VLOOKUP(I28,'登録情報(女子)'!$A$2:$E$948,5,0)</f>
        <v>#N/A</v>
      </c>
      <c r="F28" s="124" t="e">
        <f>VLOOKUP(I28,'登録情報(女子)'!$A$2:$F$948,6,0)</f>
        <v>#N/A</v>
      </c>
      <c r="I28" s="122">
        <f>'種目別申込一覧表（女子）'!D34</f>
        <v>0</v>
      </c>
      <c r="J28" s="124" t="str">
        <f t="shared" si="2"/>
        <v>04600 00</v>
      </c>
      <c r="K28" s="122" t="e">
        <f>VLOOKUP(I28,'登録情報(女子)'!$A$2:$B$948,2,0)</f>
        <v>#N/A</v>
      </c>
      <c r="L28" s="122" t="e">
        <f>VLOOKUP(I28,'登録情報(女子)'!$A$2:$G$948,7,0)</f>
        <v>#N/A</v>
      </c>
      <c r="M28" s="122" t="e">
        <f t="shared" si="3"/>
        <v>#N/A</v>
      </c>
      <c r="N28" s="123" t="s">
        <v>270</v>
      </c>
      <c r="O28" s="123" t="s">
        <v>7644</v>
      </c>
      <c r="P28" s="122">
        <f>'種目別申込一覧表（女子）'!J34</f>
        <v>0</v>
      </c>
      <c r="Q28" s="122" t="str">
        <f t="shared" si="4"/>
        <v>04600 00</v>
      </c>
      <c r="R28" s="124" t="e">
        <f>VLOOKUP(I28,'登録情報(女子)'!$A$2:$I$948,9,0)</f>
        <v>#N/A</v>
      </c>
      <c r="S28" s="124" t="e">
        <f>VLOOKUP(I28,'登録情報(女子)'!$A$2:$J$948,10,0)</f>
        <v>#N/A</v>
      </c>
      <c r="T28" s="121" t="e">
        <f t="shared" si="5"/>
        <v>#N/A</v>
      </c>
    </row>
    <row r="29" spans="1:20" x14ac:dyDescent="0.2">
      <c r="A29" s="124" t="e">
        <f>VLOOKUP(I29,'登録情報(女子)'!$A$2:$H$948,8,0)</f>
        <v>#N/A</v>
      </c>
      <c r="B29" s="124" t="e">
        <f t="shared" si="0"/>
        <v>#N/A</v>
      </c>
      <c r="C29" s="124" t="e">
        <f t="shared" si="1"/>
        <v>#N/A</v>
      </c>
      <c r="D29" s="124">
        <v>2</v>
      </c>
      <c r="E29" s="124" t="e">
        <f>VLOOKUP(I29,'登録情報(女子)'!$A$2:$E$948,5,0)</f>
        <v>#N/A</v>
      </c>
      <c r="F29" s="124" t="e">
        <f>VLOOKUP(I29,'登録情報(女子)'!$A$2:$F$948,6,0)</f>
        <v>#N/A</v>
      </c>
      <c r="I29" s="122">
        <f>'種目別申込一覧表（女子）'!D35</f>
        <v>0</v>
      </c>
      <c r="J29" s="124" t="str">
        <f t="shared" si="2"/>
        <v>05400 00</v>
      </c>
      <c r="K29" s="122" t="e">
        <f>VLOOKUP(I29,'登録情報(女子)'!$A$2:$B$948,2,0)</f>
        <v>#N/A</v>
      </c>
      <c r="L29" s="122" t="e">
        <f>VLOOKUP(I29,'登録情報(女子)'!$A$2:$G$948,7,0)</f>
        <v>#N/A</v>
      </c>
      <c r="M29" s="122" t="e">
        <f t="shared" si="3"/>
        <v>#N/A</v>
      </c>
      <c r="N29" s="123" t="s">
        <v>7639</v>
      </c>
      <c r="O29" s="123" t="s">
        <v>7622</v>
      </c>
      <c r="P29" s="122">
        <f>'種目別申込一覧表（女子）'!J35</f>
        <v>0</v>
      </c>
      <c r="Q29" s="122" t="str">
        <f t="shared" si="4"/>
        <v>05400 00</v>
      </c>
      <c r="R29" s="124" t="e">
        <f>VLOOKUP(I29,'登録情報(女子)'!$A$2:$I$948,9,0)</f>
        <v>#N/A</v>
      </c>
      <c r="S29" s="124" t="e">
        <f>VLOOKUP(I29,'登録情報(女子)'!$A$2:$J$948,10,0)</f>
        <v>#N/A</v>
      </c>
      <c r="T29" s="121" t="e">
        <f t="shared" si="5"/>
        <v>#N/A</v>
      </c>
    </row>
    <row r="30" spans="1:20" x14ac:dyDescent="0.2">
      <c r="A30" s="124" t="e">
        <f>VLOOKUP(I30,'登録情報(女子)'!$A$2:$H$948,8,0)</f>
        <v>#N/A</v>
      </c>
      <c r="B30" s="124" t="e">
        <f t="shared" si="0"/>
        <v>#N/A</v>
      </c>
      <c r="C30" s="124" t="e">
        <f t="shared" si="1"/>
        <v>#N/A</v>
      </c>
      <c r="D30" s="124">
        <v>2</v>
      </c>
      <c r="E30" s="124" t="e">
        <f>VLOOKUP(I30,'登録情報(女子)'!$A$2:$E$948,5,0)</f>
        <v>#N/A</v>
      </c>
      <c r="F30" s="124" t="e">
        <f>VLOOKUP(I30,'登録情報(女子)'!$A$2:$F$948,6,0)</f>
        <v>#N/A</v>
      </c>
      <c r="I30" s="122">
        <f>'種目別申込一覧表（女子）'!D36</f>
        <v>0</v>
      </c>
      <c r="J30" s="124" t="str">
        <f t="shared" si="2"/>
        <v>05400 00</v>
      </c>
      <c r="K30" s="122" t="e">
        <f>VLOOKUP(I30,'登録情報(女子)'!$A$2:$B$948,2,0)</f>
        <v>#N/A</v>
      </c>
      <c r="L30" s="122" t="e">
        <f>VLOOKUP(I30,'登録情報(女子)'!$A$2:$G$948,7,0)</f>
        <v>#N/A</v>
      </c>
      <c r="M30" s="122" t="e">
        <f t="shared" si="3"/>
        <v>#N/A</v>
      </c>
      <c r="N30" s="123" t="s">
        <v>7639</v>
      </c>
      <c r="O30" s="123" t="s">
        <v>7622</v>
      </c>
      <c r="P30" s="122">
        <f>'種目別申込一覧表（女子）'!J36</f>
        <v>0</v>
      </c>
      <c r="Q30" s="122" t="str">
        <f t="shared" si="4"/>
        <v>05400 00</v>
      </c>
      <c r="R30" s="124" t="e">
        <f>VLOOKUP(I30,'登録情報(女子)'!$A$2:$I$948,9,0)</f>
        <v>#N/A</v>
      </c>
      <c r="S30" s="124" t="e">
        <f>VLOOKUP(I30,'登録情報(女子)'!$A$2:$J$948,10,0)</f>
        <v>#N/A</v>
      </c>
      <c r="T30" s="121" t="e">
        <f t="shared" si="5"/>
        <v>#N/A</v>
      </c>
    </row>
    <row r="31" spans="1:20" x14ac:dyDescent="0.2">
      <c r="A31" s="124" t="e">
        <f>VLOOKUP(I31,'登録情報(女子)'!$A$2:$H$948,8,0)</f>
        <v>#N/A</v>
      </c>
      <c r="B31" s="124" t="e">
        <f t="shared" si="0"/>
        <v>#N/A</v>
      </c>
      <c r="C31" s="124" t="e">
        <f t="shared" si="1"/>
        <v>#N/A</v>
      </c>
      <c r="D31" s="124">
        <v>2</v>
      </c>
      <c r="E31" s="124" t="e">
        <f>VLOOKUP(I31,'登録情報(女子)'!$A$2:$E$948,5,0)</f>
        <v>#N/A</v>
      </c>
      <c r="F31" s="124" t="e">
        <f>VLOOKUP(I31,'登録情報(女子)'!$A$2:$F$948,6,0)</f>
        <v>#N/A</v>
      </c>
      <c r="I31" s="122">
        <f>'種目別申込一覧表（女子）'!D37</f>
        <v>0</v>
      </c>
      <c r="J31" s="124" t="str">
        <f t="shared" si="2"/>
        <v>05400 00</v>
      </c>
      <c r="K31" s="122" t="e">
        <f>VLOOKUP(I31,'登録情報(女子)'!$A$2:$B$948,2,0)</f>
        <v>#N/A</v>
      </c>
      <c r="L31" s="122" t="e">
        <f>VLOOKUP(I31,'登録情報(女子)'!$A$2:$G$948,7,0)</f>
        <v>#N/A</v>
      </c>
      <c r="M31" s="122" t="e">
        <f t="shared" si="3"/>
        <v>#N/A</v>
      </c>
      <c r="N31" s="123" t="s">
        <v>7639</v>
      </c>
      <c r="O31" s="123" t="s">
        <v>7622</v>
      </c>
      <c r="P31" s="122">
        <f>'種目別申込一覧表（女子）'!J37</f>
        <v>0</v>
      </c>
      <c r="Q31" s="122" t="str">
        <f t="shared" si="4"/>
        <v>05400 00</v>
      </c>
      <c r="R31" s="124" t="e">
        <f>VLOOKUP(I31,'登録情報(女子)'!$A$2:$I$948,9,0)</f>
        <v>#N/A</v>
      </c>
      <c r="S31" s="124" t="e">
        <f>VLOOKUP(I31,'登録情報(女子)'!$A$2:$J$948,10,0)</f>
        <v>#N/A</v>
      </c>
      <c r="T31" s="121" t="e">
        <f t="shared" si="5"/>
        <v>#N/A</v>
      </c>
    </row>
    <row r="32" spans="1:20" x14ac:dyDescent="0.2">
      <c r="A32" s="124" t="e">
        <f>VLOOKUP(I32,'登録情報(女子)'!$A$2:$H$948,8,0)</f>
        <v>#N/A</v>
      </c>
      <c r="B32" s="124" t="e">
        <f t="shared" si="0"/>
        <v>#N/A</v>
      </c>
      <c r="C32" s="124" t="e">
        <f t="shared" si="1"/>
        <v>#N/A</v>
      </c>
      <c r="D32" s="124">
        <v>2</v>
      </c>
      <c r="E32" s="124" t="e">
        <f>VLOOKUP(I32,'登録情報(女子)'!$A$2:$E$948,5,0)</f>
        <v>#N/A</v>
      </c>
      <c r="F32" s="124" t="e">
        <f>VLOOKUP(I32,'登録情報(女子)'!$A$2:$F$948,6,0)</f>
        <v>#N/A</v>
      </c>
      <c r="I32" s="122">
        <f>'種目別申込一覧表（女子）'!D38</f>
        <v>0</v>
      </c>
      <c r="J32" s="124" t="str">
        <f t="shared" si="2"/>
        <v>07100 00</v>
      </c>
      <c r="K32" s="122" t="e">
        <f>VLOOKUP(I32,'登録情報(女子)'!$A$2:$B$948,2,0)</f>
        <v>#N/A</v>
      </c>
      <c r="L32" s="122" t="e">
        <f>VLOOKUP(I32,'登録情報(女子)'!$A$2:$G$948,7,0)</f>
        <v>#N/A</v>
      </c>
      <c r="M32" s="122" t="e">
        <f t="shared" si="3"/>
        <v>#N/A</v>
      </c>
      <c r="N32" s="123" t="s">
        <v>2357</v>
      </c>
      <c r="O32" s="123" t="s">
        <v>2358</v>
      </c>
      <c r="P32" s="122">
        <f>'種目別申込一覧表（女子）'!J38</f>
        <v>0</v>
      </c>
      <c r="Q32" s="122" t="str">
        <f t="shared" si="4"/>
        <v>07100 00</v>
      </c>
      <c r="R32" s="124" t="e">
        <f>VLOOKUP(I32,'登録情報(女子)'!$A$2:$I$948,9,0)</f>
        <v>#N/A</v>
      </c>
      <c r="S32" s="124" t="e">
        <f>VLOOKUP(I32,'登録情報(女子)'!$A$2:$J$948,10,0)</f>
        <v>#N/A</v>
      </c>
      <c r="T32" s="121" t="e">
        <f t="shared" si="5"/>
        <v>#N/A</v>
      </c>
    </row>
    <row r="33" spans="1:20" x14ac:dyDescent="0.2">
      <c r="A33" s="124" t="e">
        <f>VLOOKUP(I33,'登録情報(女子)'!$A$2:$H$948,8,0)</f>
        <v>#N/A</v>
      </c>
      <c r="B33" s="124" t="e">
        <f t="shared" si="0"/>
        <v>#N/A</v>
      </c>
      <c r="C33" s="124" t="e">
        <f t="shared" si="1"/>
        <v>#N/A</v>
      </c>
      <c r="D33" s="124">
        <v>2</v>
      </c>
      <c r="E33" s="124" t="e">
        <f>VLOOKUP(I33,'登録情報(女子)'!$A$2:$E$948,5,0)</f>
        <v>#N/A</v>
      </c>
      <c r="F33" s="124" t="e">
        <f>VLOOKUP(I33,'登録情報(女子)'!$A$2:$F$948,6,0)</f>
        <v>#N/A</v>
      </c>
      <c r="I33" s="122">
        <f>'種目別申込一覧表（女子）'!D39</f>
        <v>0</v>
      </c>
      <c r="J33" s="124" t="str">
        <f t="shared" si="2"/>
        <v>07100 00</v>
      </c>
      <c r="K33" s="122" t="e">
        <f>VLOOKUP(I33,'登録情報(女子)'!$A$2:$B$948,2,0)</f>
        <v>#N/A</v>
      </c>
      <c r="L33" s="122" t="e">
        <f>VLOOKUP(I33,'登録情報(女子)'!$A$2:$G$948,7,0)</f>
        <v>#N/A</v>
      </c>
      <c r="M33" s="122" t="e">
        <f t="shared" si="3"/>
        <v>#N/A</v>
      </c>
      <c r="N33" s="123" t="s">
        <v>2357</v>
      </c>
      <c r="O33" s="123" t="s">
        <v>2358</v>
      </c>
      <c r="P33" s="122">
        <f>'種目別申込一覧表（女子）'!J39</f>
        <v>0</v>
      </c>
      <c r="Q33" s="122" t="str">
        <f t="shared" si="4"/>
        <v>07100 00</v>
      </c>
      <c r="R33" s="124" t="e">
        <f>VLOOKUP(I33,'登録情報(女子)'!$A$2:$I$948,9,0)</f>
        <v>#N/A</v>
      </c>
      <c r="S33" s="124" t="e">
        <f>VLOOKUP(I33,'登録情報(女子)'!$A$2:$J$948,10,0)</f>
        <v>#N/A</v>
      </c>
      <c r="T33" s="121" t="e">
        <f t="shared" si="5"/>
        <v>#N/A</v>
      </c>
    </row>
    <row r="34" spans="1:20" x14ac:dyDescent="0.2">
      <c r="A34" s="124" t="e">
        <f>VLOOKUP(I34,'登録情報(女子)'!$A$2:$H$948,8,0)</f>
        <v>#N/A</v>
      </c>
      <c r="B34" s="124" t="e">
        <f t="shared" si="0"/>
        <v>#N/A</v>
      </c>
      <c r="C34" s="124" t="e">
        <f t="shared" si="1"/>
        <v>#N/A</v>
      </c>
      <c r="D34" s="124">
        <v>2</v>
      </c>
      <c r="E34" s="124" t="e">
        <f>VLOOKUP(I34,'登録情報(女子)'!$A$2:$E$948,5,0)</f>
        <v>#N/A</v>
      </c>
      <c r="F34" s="124" t="e">
        <f>VLOOKUP(I34,'登録情報(女子)'!$A$2:$F$948,6,0)</f>
        <v>#N/A</v>
      </c>
      <c r="I34" s="122">
        <f>'種目別申込一覧表（女子）'!D40</f>
        <v>0</v>
      </c>
      <c r="J34" s="124" t="str">
        <f t="shared" si="2"/>
        <v>07100 00</v>
      </c>
      <c r="K34" s="122" t="e">
        <f>VLOOKUP(I34,'登録情報(女子)'!$A$2:$B$948,2,0)</f>
        <v>#N/A</v>
      </c>
      <c r="L34" s="122" t="e">
        <f>VLOOKUP(I34,'登録情報(女子)'!$A$2:$G$948,7,0)</f>
        <v>#N/A</v>
      </c>
      <c r="M34" s="122" t="e">
        <f t="shared" si="3"/>
        <v>#N/A</v>
      </c>
      <c r="N34" s="123" t="s">
        <v>2357</v>
      </c>
      <c r="O34" s="123" t="s">
        <v>2358</v>
      </c>
      <c r="P34" s="122">
        <f>'種目別申込一覧表（女子）'!J40</f>
        <v>0</v>
      </c>
      <c r="Q34" s="122" t="str">
        <f t="shared" si="4"/>
        <v>07100 00</v>
      </c>
      <c r="R34" s="124" t="e">
        <f>VLOOKUP(I34,'登録情報(女子)'!$A$2:$I$948,9,0)</f>
        <v>#N/A</v>
      </c>
      <c r="S34" s="124" t="e">
        <f>VLOOKUP(I34,'登録情報(女子)'!$A$2:$J$948,10,0)</f>
        <v>#N/A</v>
      </c>
      <c r="T34" s="121" t="e">
        <f t="shared" si="5"/>
        <v>#N/A</v>
      </c>
    </row>
    <row r="35" spans="1:20" x14ac:dyDescent="0.2">
      <c r="A35" s="124" t="e">
        <f>VLOOKUP(I35,'登録情報(女子)'!$A$2:$H$948,8,0)</f>
        <v>#N/A</v>
      </c>
      <c r="B35" s="124" t="e">
        <f t="shared" si="0"/>
        <v>#N/A</v>
      </c>
      <c r="C35" s="124" t="e">
        <f t="shared" si="1"/>
        <v>#N/A</v>
      </c>
      <c r="D35" s="124">
        <v>2</v>
      </c>
      <c r="E35" s="124" t="e">
        <f>VLOOKUP(I35,'登録情報(女子)'!$A$2:$E$948,5,0)</f>
        <v>#N/A</v>
      </c>
      <c r="F35" s="124" t="e">
        <f>VLOOKUP(I35,'登録情報(女子)'!$A$2:$F$948,6,0)</f>
        <v>#N/A</v>
      </c>
      <c r="I35" s="122">
        <f>'種目別申込一覧表（女子）'!N8</f>
        <v>0</v>
      </c>
      <c r="J35" s="124" t="str">
        <f t="shared" si="2"/>
        <v>07200 00</v>
      </c>
      <c r="K35" s="122" t="e">
        <f>VLOOKUP(I35,'登録情報(女子)'!$A$2:$B$948,2,0)</f>
        <v>#N/A</v>
      </c>
      <c r="L35" s="122" t="e">
        <f>VLOOKUP(I35,'登録情報(女子)'!$A$2:$G$948,7,0)</f>
        <v>#N/A</v>
      </c>
      <c r="M35" s="122" t="e">
        <f t="shared" si="3"/>
        <v>#N/A</v>
      </c>
      <c r="N35" s="123" t="s">
        <v>2360</v>
      </c>
      <c r="O35" s="123" t="s">
        <v>2361</v>
      </c>
      <c r="P35" s="123">
        <f>'種目別申込一覧表（女子）'!T8</f>
        <v>0</v>
      </c>
      <c r="Q35" s="122" t="str">
        <f t="shared" si="4"/>
        <v>07200 00</v>
      </c>
      <c r="R35" s="124" t="e">
        <f>VLOOKUP(I35,'登録情報(女子)'!$A$2:$I$948,9,0)</f>
        <v>#N/A</v>
      </c>
      <c r="S35" s="124" t="e">
        <f>VLOOKUP(I35,'登録情報(女子)'!$A$2:$J$948,10,0)</f>
        <v>#N/A</v>
      </c>
      <c r="T35" s="121" t="e">
        <f t="shared" si="5"/>
        <v>#N/A</v>
      </c>
    </row>
    <row r="36" spans="1:20" x14ac:dyDescent="0.2">
      <c r="A36" s="124" t="e">
        <f>VLOOKUP(I36,'登録情報(女子)'!$A$2:$H$948,8,0)</f>
        <v>#N/A</v>
      </c>
      <c r="B36" s="124" t="e">
        <f t="shared" ref="B36:B55" si="6">M36</f>
        <v>#N/A</v>
      </c>
      <c r="C36" s="124" t="e">
        <f t="shared" si="1"/>
        <v>#N/A</v>
      </c>
      <c r="D36" s="124">
        <v>2</v>
      </c>
      <c r="E36" s="124" t="e">
        <f>VLOOKUP(I36,'登録情報(女子)'!$A$2:$E$948,5,0)</f>
        <v>#N/A</v>
      </c>
      <c r="F36" s="124" t="e">
        <f>VLOOKUP(I36,'登録情報(女子)'!$A$2:$F$948,6,0)</f>
        <v>#N/A</v>
      </c>
      <c r="I36" s="122">
        <f>'種目別申込一覧表（女子）'!N9</f>
        <v>0</v>
      </c>
      <c r="J36" s="124" t="str">
        <f t="shared" ref="J36:J47" si="7">Q36</f>
        <v>07200 00</v>
      </c>
      <c r="K36" s="122" t="e">
        <f>VLOOKUP(I36,'登録情報(女子)'!$A$2:$B$948,2,0)</f>
        <v>#N/A</v>
      </c>
      <c r="L36" s="122" t="e">
        <f>VLOOKUP(I36,'登録情報(女子)'!$A$2:$G$948,7,0)</f>
        <v>#N/A</v>
      </c>
      <c r="M36" s="122" t="e">
        <f t="shared" ref="M36:M47" si="8">K36&amp;" ( "&amp;L36&amp;")"</f>
        <v>#N/A</v>
      </c>
      <c r="N36" s="123" t="s">
        <v>2360</v>
      </c>
      <c r="O36" s="123" t="s">
        <v>2361</v>
      </c>
      <c r="P36" s="123">
        <f>'種目別申込一覧表（女子）'!T9</f>
        <v>0</v>
      </c>
      <c r="Q36" s="122" t="str">
        <f t="shared" ref="Q36:Q55" si="9">O36&amp;" 0"&amp;P36</f>
        <v>07200 00</v>
      </c>
      <c r="R36" s="124" t="e">
        <f>VLOOKUP(I36,'登録情報(女子)'!$A$2:$I$948,9,0)</f>
        <v>#N/A</v>
      </c>
      <c r="S36" s="124" t="e">
        <f>VLOOKUP(I36,'登録情報(女子)'!$A$2:$J$948,10,0)</f>
        <v>#N/A</v>
      </c>
      <c r="T36" s="121" t="e">
        <f t="shared" si="5"/>
        <v>#N/A</v>
      </c>
    </row>
    <row r="37" spans="1:20" x14ac:dyDescent="0.2">
      <c r="A37" s="124" t="e">
        <f>VLOOKUP(I37,'登録情報(女子)'!$A$2:$H$948,8,0)</f>
        <v>#N/A</v>
      </c>
      <c r="B37" s="124" t="e">
        <f t="shared" si="6"/>
        <v>#N/A</v>
      </c>
      <c r="C37" s="124" t="e">
        <f t="shared" si="1"/>
        <v>#N/A</v>
      </c>
      <c r="D37" s="124">
        <v>2</v>
      </c>
      <c r="E37" s="124" t="e">
        <f>VLOOKUP(I37,'登録情報(女子)'!$A$2:$E$948,5,0)</f>
        <v>#N/A</v>
      </c>
      <c r="F37" s="124" t="e">
        <f>VLOOKUP(I37,'登録情報(女子)'!$A$2:$F$948,6,0)</f>
        <v>#N/A</v>
      </c>
      <c r="I37" s="122">
        <f>'種目別申込一覧表（女子）'!N10</f>
        <v>0</v>
      </c>
      <c r="J37" s="124" t="str">
        <f t="shared" si="7"/>
        <v>07200 00</v>
      </c>
      <c r="K37" s="122" t="e">
        <f>VLOOKUP(I37,'登録情報(女子)'!$A$2:$B$948,2,0)</f>
        <v>#N/A</v>
      </c>
      <c r="L37" s="122" t="e">
        <f>VLOOKUP(I37,'登録情報(女子)'!$A$2:$G$948,7,0)</f>
        <v>#N/A</v>
      </c>
      <c r="M37" s="122" t="e">
        <f t="shared" si="8"/>
        <v>#N/A</v>
      </c>
      <c r="N37" s="123" t="s">
        <v>2360</v>
      </c>
      <c r="O37" s="123" t="s">
        <v>2361</v>
      </c>
      <c r="P37" s="123">
        <f>'種目別申込一覧表（女子）'!T10</f>
        <v>0</v>
      </c>
      <c r="Q37" s="122" t="str">
        <f t="shared" si="9"/>
        <v>07200 00</v>
      </c>
      <c r="R37" s="124" t="e">
        <f>VLOOKUP(I37,'登録情報(女子)'!$A$2:$I$948,9,0)</f>
        <v>#N/A</v>
      </c>
      <c r="S37" s="124" t="e">
        <f>VLOOKUP(I37,'登録情報(女子)'!$A$2:$J$948,10,0)</f>
        <v>#N/A</v>
      </c>
      <c r="T37" s="121" t="e">
        <f t="shared" si="5"/>
        <v>#N/A</v>
      </c>
    </row>
    <row r="38" spans="1:20" x14ac:dyDescent="0.2">
      <c r="A38" s="124" t="e">
        <f>VLOOKUP(I38,'登録情報(女子)'!$A$2:$H$948,8,0)</f>
        <v>#N/A</v>
      </c>
      <c r="B38" s="124" t="e">
        <f t="shared" si="6"/>
        <v>#N/A</v>
      </c>
      <c r="C38" s="124" t="e">
        <f t="shared" si="1"/>
        <v>#N/A</v>
      </c>
      <c r="D38" s="124">
        <v>2</v>
      </c>
      <c r="E38" s="124" t="e">
        <f>VLOOKUP(I38,'登録情報(女子)'!$A$2:$E$948,5,0)</f>
        <v>#N/A</v>
      </c>
      <c r="F38" s="124" t="e">
        <f>VLOOKUP(I38,'登録情報(女子)'!$A$2:$F$948,6,0)</f>
        <v>#N/A</v>
      </c>
      <c r="I38" s="122">
        <f>'種目別申込一覧表（女子）'!N11</f>
        <v>0</v>
      </c>
      <c r="J38" s="124" t="str">
        <f t="shared" si="7"/>
        <v>07300 00</v>
      </c>
      <c r="K38" s="122" t="e">
        <f>VLOOKUP(I38,'登録情報(女子)'!$A$2:$B$948,2,0)</f>
        <v>#N/A</v>
      </c>
      <c r="L38" s="122" t="e">
        <f>VLOOKUP(I38,'登録情報(女子)'!$A$2:$G$948,7,0)</f>
        <v>#N/A</v>
      </c>
      <c r="M38" s="122" t="e">
        <f t="shared" si="8"/>
        <v>#N/A</v>
      </c>
      <c r="N38" s="123" t="s">
        <v>2363</v>
      </c>
      <c r="O38" s="123" t="s">
        <v>2364</v>
      </c>
      <c r="P38" s="123">
        <f>'種目別申込一覧表（女子）'!T11</f>
        <v>0</v>
      </c>
      <c r="Q38" s="122" t="str">
        <f t="shared" si="9"/>
        <v>07300 00</v>
      </c>
      <c r="R38" s="124" t="e">
        <f>VLOOKUP(I38,'登録情報(女子)'!$A$2:$I$948,9,0)</f>
        <v>#N/A</v>
      </c>
      <c r="S38" s="124" t="e">
        <f>VLOOKUP(I38,'登録情報(女子)'!$A$2:$J$948,10,0)</f>
        <v>#N/A</v>
      </c>
      <c r="T38" s="121" t="e">
        <f t="shared" si="5"/>
        <v>#N/A</v>
      </c>
    </row>
    <row r="39" spans="1:20" x14ac:dyDescent="0.2">
      <c r="A39" s="124" t="e">
        <f>VLOOKUP(I39,'登録情報(女子)'!$A$2:$H$948,8,0)</f>
        <v>#N/A</v>
      </c>
      <c r="B39" s="124" t="e">
        <f t="shared" si="6"/>
        <v>#N/A</v>
      </c>
      <c r="C39" s="124" t="e">
        <f t="shared" si="1"/>
        <v>#N/A</v>
      </c>
      <c r="D39" s="124">
        <v>2</v>
      </c>
      <c r="E39" s="124" t="e">
        <f>VLOOKUP(I39,'登録情報(女子)'!$A$2:$E$948,5,0)</f>
        <v>#N/A</v>
      </c>
      <c r="F39" s="124" t="e">
        <f>VLOOKUP(I39,'登録情報(女子)'!$A$2:$F$948,6,0)</f>
        <v>#N/A</v>
      </c>
      <c r="I39" s="122">
        <f>'種目別申込一覧表（女子）'!N12</f>
        <v>0</v>
      </c>
      <c r="J39" s="124" t="str">
        <f t="shared" si="7"/>
        <v>07300 00</v>
      </c>
      <c r="K39" s="122" t="e">
        <f>VLOOKUP(I39,'登録情報(女子)'!$A$2:$B$948,2,0)</f>
        <v>#N/A</v>
      </c>
      <c r="L39" s="122" t="e">
        <f>VLOOKUP(I39,'登録情報(女子)'!$A$2:$G$948,7,0)</f>
        <v>#N/A</v>
      </c>
      <c r="M39" s="122" t="e">
        <f t="shared" si="8"/>
        <v>#N/A</v>
      </c>
      <c r="N39" s="123" t="s">
        <v>2363</v>
      </c>
      <c r="O39" s="123" t="s">
        <v>2364</v>
      </c>
      <c r="P39" s="123">
        <f>'種目別申込一覧表（女子）'!T12</f>
        <v>0</v>
      </c>
      <c r="Q39" s="122" t="str">
        <f t="shared" si="9"/>
        <v>07300 00</v>
      </c>
      <c r="R39" s="124" t="e">
        <f>VLOOKUP(I39,'登録情報(女子)'!$A$2:$I$948,9,0)</f>
        <v>#N/A</v>
      </c>
      <c r="S39" s="124" t="e">
        <f>VLOOKUP(I39,'登録情報(女子)'!$A$2:$J$948,10,0)</f>
        <v>#N/A</v>
      </c>
      <c r="T39" s="121" t="e">
        <f t="shared" si="5"/>
        <v>#N/A</v>
      </c>
    </row>
    <row r="40" spans="1:20" x14ac:dyDescent="0.2">
      <c r="A40" s="124" t="e">
        <f>VLOOKUP(I40,'登録情報(女子)'!$A$2:$H$948,8,0)</f>
        <v>#N/A</v>
      </c>
      <c r="B40" s="124" t="e">
        <f t="shared" si="6"/>
        <v>#N/A</v>
      </c>
      <c r="C40" s="124" t="e">
        <f t="shared" si="1"/>
        <v>#N/A</v>
      </c>
      <c r="D40" s="124">
        <v>2</v>
      </c>
      <c r="E40" s="124" t="e">
        <f>VLOOKUP(I40,'登録情報(女子)'!$A$2:$E$948,5,0)</f>
        <v>#N/A</v>
      </c>
      <c r="F40" s="124" t="e">
        <f>VLOOKUP(I40,'登録情報(女子)'!$A$2:$F$948,6,0)</f>
        <v>#N/A</v>
      </c>
      <c r="I40" s="122">
        <f>'種目別申込一覧表（女子）'!N13</f>
        <v>0</v>
      </c>
      <c r="J40" s="124" t="str">
        <f t="shared" si="7"/>
        <v>07300 00</v>
      </c>
      <c r="K40" s="122" t="e">
        <f>VLOOKUP(I40,'登録情報(女子)'!$A$2:$B$948,2,0)</f>
        <v>#N/A</v>
      </c>
      <c r="L40" s="122" t="e">
        <f>VLOOKUP(I40,'登録情報(女子)'!$A$2:$G$948,7,0)</f>
        <v>#N/A</v>
      </c>
      <c r="M40" s="122" t="e">
        <f t="shared" si="8"/>
        <v>#N/A</v>
      </c>
      <c r="N40" s="123" t="s">
        <v>2363</v>
      </c>
      <c r="O40" s="123" t="s">
        <v>2364</v>
      </c>
      <c r="P40" s="123">
        <f>'種目別申込一覧表（女子）'!T13</f>
        <v>0</v>
      </c>
      <c r="Q40" s="122" t="str">
        <f t="shared" si="9"/>
        <v>07300 00</v>
      </c>
      <c r="R40" s="124" t="e">
        <f>VLOOKUP(I40,'登録情報(女子)'!$A$2:$I$948,9,0)</f>
        <v>#N/A</v>
      </c>
      <c r="S40" s="124" t="e">
        <f>VLOOKUP(I40,'登録情報(女子)'!$A$2:$J$948,10,0)</f>
        <v>#N/A</v>
      </c>
      <c r="T40" s="121" t="e">
        <f t="shared" si="5"/>
        <v>#N/A</v>
      </c>
    </row>
    <row r="41" spans="1:20" x14ac:dyDescent="0.2">
      <c r="A41" s="124" t="e">
        <f>VLOOKUP(I41,'登録情報(女子)'!$A$2:$H$948,8,0)</f>
        <v>#N/A</v>
      </c>
      <c r="B41" s="124" t="e">
        <f t="shared" si="6"/>
        <v>#N/A</v>
      </c>
      <c r="C41" s="124" t="e">
        <f t="shared" si="1"/>
        <v>#N/A</v>
      </c>
      <c r="D41" s="124">
        <v>2</v>
      </c>
      <c r="E41" s="124" t="e">
        <f>VLOOKUP(I41,'登録情報(女子)'!$A$2:$E$948,5,0)</f>
        <v>#N/A</v>
      </c>
      <c r="F41" s="124" t="e">
        <f>VLOOKUP(I41,'登録情報(女子)'!$A$2:$F$948,6,0)</f>
        <v>#N/A</v>
      </c>
      <c r="I41" s="122">
        <f>'種目別申込一覧表（女子）'!N14</f>
        <v>0</v>
      </c>
      <c r="J41" s="124" t="str">
        <f t="shared" si="7"/>
        <v>07400 00</v>
      </c>
      <c r="K41" s="122" t="e">
        <f>VLOOKUP(I41,'登録情報(女子)'!$A$2:$B$948,2,0)</f>
        <v>#N/A</v>
      </c>
      <c r="L41" s="122" t="e">
        <f>VLOOKUP(I41,'登録情報(女子)'!$A$2:$G$948,7,0)</f>
        <v>#N/A</v>
      </c>
      <c r="M41" s="122" t="e">
        <f t="shared" si="8"/>
        <v>#N/A</v>
      </c>
      <c r="N41" s="123" t="s">
        <v>2366</v>
      </c>
      <c r="O41" s="123" t="s">
        <v>2367</v>
      </c>
      <c r="P41" s="123">
        <f>'種目別申込一覧表（女子）'!T14</f>
        <v>0</v>
      </c>
      <c r="Q41" s="122" t="str">
        <f t="shared" si="9"/>
        <v>07400 00</v>
      </c>
      <c r="R41" s="124" t="e">
        <f>VLOOKUP(I41,'登録情報(女子)'!$A$2:$I$948,9,0)</f>
        <v>#N/A</v>
      </c>
      <c r="S41" s="124" t="e">
        <f>VLOOKUP(I41,'登録情報(女子)'!$A$2:$J$948,10,0)</f>
        <v>#N/A</v>
      </c>
      <c r="T41" s="121" t="e">
        <f t="shared" si="5"/>
        <v>#N/A</v>
      </c>
    </row>
    <row r="42" spans="1:20" x14ac:dyDescent="0.2">
      <c r="A42" s="124" t="e">
        <f>VLOOKUP(I42,'登録情報(女子)'!$A$2:$H$948,8,0)</f>
        <v>#N/A</v>
      </c>
      <c r="B42" s="124" t="e">
        <f t="shared" si="6"/>
        <v>#N/A</v>
      </c>
      <c r="C42" s="124" t="e">
        <f t="shared" si="1"/>
        <v>#N/A</v>
      </c>
      <c r="D42" s="124">
        <v>2</v>
      </c>
      <c r="E42" s="124" t="e">
        <f>VLOOKUP(I42,'登録情報(女子)'!$A$2:$E$948,5,0)</f>
        <v>#N/A</v>
      </c>
      <c r="F42" s="124" t="e">
        <f>VLOOKUP(I42,'登録情報(女子)'!$A$2:$F$948,6,0)</f>
        <v>#N/A</v>
      </c>
      <c r="I42" s="122">
        <f>'種目別申込一覧表（女子）'!N15</f>
        <v>0</v>
      </c>
      <c r="J42" s="124" t="str">
        <f t="shared" si="7"/>
        <v>07400 00</v>
      </c>
      <c r="K42" s="122" t="e">
        <f>VLOOKUP(I42,'登録情報(女子)'!$A$2:$B$948,2,0)</f>
        <v>#N/A</v>
      </c>
      <c r="L42" s="122" t="e">
        <f>VLOOKUP(I42,'登録情報(女子)'!$A$2:$G$948,7,0)</f>
        <v>#N/A</v>
      </c>
      <c r="M42" s="122" t="e">
        <f t="shared" si="8"/>
        <v>#N/A</v>
      </c>
      <c r="N42" s="123" t="s">
        <v>2366</v>
      </c>
      <c r="O42" s="123" t="s">
        <v>2367</v>
      </c>
      <c r="P42" s="123">
        <f>'種目別申込一覧表（女子）'!T15</f>
        <v>0</v>
      </c>
      <c r="Q42" s="122" t="str">
        <f t="shared" si="9"/>
        <v>07400 00</v>
      </c>
      <c r="R42" s="124" t="e">
        <f>VLOOKUP(I42,'登録情報(女子)'!$A$2:$I$948,9,0)</f>
        <v>#N/A</v>
      </c>
      <c r="S42" s="124" t="e">
        <f>VLOOKUP(I42,'登録情報(女子)'!$A$2:$J$948,10,0)</f>
        <v>#N/A</v>
      </c>
      <c r="T42" s="121" t="e">
        <f t="shared" si="5"/>
        <v>#N/A</v>
      </c>
    </row>
    <row r="43" spans="1:20" x14ac:dyDescent="0.2">
      <c r="A43" s="124" t="e">
        <f>VLOOKUP(I43,'登録情報(女子)'!$A$2:$H$948,8,0)</f>
        <v>#N/A</v>
      </c>
      <c r="B43" s="124" t="e">
        <f t="shared" si="6"/>
        <v>#N/A</v>
      </c>
      <c r="C43" s="124" t="e">
        <f t="shared" si="1"/>
        <v>#N/A</v>
      </c>
      <c r="D43" s="124">
        <v>2</v>
      </c>
      <c r="E43" s="124" t="e">
        <f>VLOOKUP(I43,'登録情報(女子)'!$A$2:$E$948,5,0)</f>
        <v>#N/A</v>
      </c>
      <c r="F43" s="124" t="e">
        <f>VLOOKUP(I43,'登録情報(女子)'!$A$2:$F$948,6,0)</f>
        <v>#N/A</v>
      </c>
      <c r="I43" s="122">
        <f>'種目別申込一覧表（女子）'!N16</f>
        <v>0</v>
      </c>
      <c r="J43" s="124" t="str">
        <f t="shared" si="7"/>
        <v>07400 00</v>
      </c>
      <c r="K43" s="122" t="e">
        <f>VLOOKUP(I43,'登録情報(女子)'!$A$2:$B$948,2,0)</f>
        <v>#N/A</v>
      </c>
      <c r="L43" s="122" t="e">
        <f>VLOOKUP(I43,'登録情報(女子)'!$A$2:$G$948,7,0)</f>
        <v>#N/A</v>
      </c>
      <c r="M43" s="122" t="e">
        <f t="shared" si="8"/>
        <v>#N/A</v>
      </c>
      <c r="N43" s="123" t="s">
        <v>2366</v>
      </c>
      <c r="O43" s="123" t="s">
        <v>2367</v>
      </c>
      <c r="P43" s="123">
        <f>'種目別申込一覧表（女子）'!T16</f>
        <v>0</v>
      </c>
      <c r="Q43" s="122" t="str">
        <f t="shared" si="9"/>
        <v>07400 00</v>
      </c>
      <c r="R43" s="124" t="e">
        <f>VLOOKUP(I43,'登録情報(女子)'!$A$2:$I$948,9,0)</f>
        <v>#N/A</v>
      </c>
      <c r="S43" s="124" t="e">
        <f>VLOOKUP(I43,'登録情報(女子)'!$A$2:$J$948,10,0)</f>
        <v>#N/A</v>
      </c>
      <c r="T43" s="121" t="e">
        <f t="shared" si="5"/>
        <v>#N/A</v>
      </c>
    </row>
    <row r="44" spans="1:20" x14ac:dyDescent="0.2">
      <c r="A44" s="124" t="e">
        <f>VLOOKUP(I44,'登録情報(女子)'!$A$2:$H$948,8,0)</f>
        <v>#N/A</v>
      </c>
      <c r="B44" s="124" t="e">
        <f t="shared" si="6"/>
        <v>#N/A</v>
      </c>
      <c r="C44" s="124" t="e">
        <f t="shared" si="1"/>
        <v>#N/A</v>
      </c>
      <c r="D44" s="124">
        <v>2</v>
      </c>
      <c r="E44" s="124" t="e">
        <f>VLOOKUP(I44,'登録情報(女子)'!$A$2:$E$948,5,0)</f>
        <v>#N/A</v>
      </c>
      <c r="F44" s="124" t="e">
        <f>VLOOKUP(I44,'登録情報(女子)'!$A$2:$F$948,6,0)</f>
        <v>#N/A</v>
      </c>
      <c r="I44" s="122">
        <f>'種目別申込一覧表（女子）'!N17</f>
        <v>0</v>
      </c>
      <c r="J44" s="124" t="str">
        <f t="shared" si="7"/>
        <v>08400 00</v>
      </c>
      <c r="K44" s="122" t="e">
        <f>VLOOKUP(I44,'登録情報(女子)'!$A$2:$B$948,2,0)</f>
        <v>#N/A</v>
      </c>
      <c r="L44" s="122" t="e">
        <f>VLOOKUP(I44,'登録情報(女子)'!$A$2:$G$948,7,0)</f>
        <v>#N/A</v>
      </c>
      <c r="M44" s="122" t="e">
        <f t="shared" si="8"/>
        <v>#N/A</v>
      </c>
      <c r="N44" s="123" t="s">
        <v>2369</v>
      </c>
      <c r="O44" s="123" t="s">
        <v>7645</v>
      </c>
      <c r="P44" s="123">
        <f>'種目別申込一覧表（女子）'!T17</f>
        <v>0</v>
      </c>
      <c r="Q44" s="122" t="str">
        <f t="shared" si="9"/>
        <v>08400 00</v>
      </c>
      <c r="R44" s="124" t="e">
        <f>VLOOKUP(I44,'登録情報(女子)'!$A$2:$I$948,9,0)</f>
        <v>#N/A</v>
      </c>
      <c r="S44" s="124" t="e">
        <f>VLOOKUP(I44,'登録情報(女子)'!$A$2:$J$948,10,0)</f>
        <v>#N/A</v>
      </c>
      <c r="T44" s="121" t="e">
        <f t="shared" si="5"/>
        <v>#N/A</v>
      </c>
    </row>
    <row r="45" spans="1:20" x14ac:dyDescent="0.2">
      <c r="A45" s="124" t="e">
        <f>VLOOKUP(I45,'登録情報(女子)'!$A$2:$H$948,8,0)</f>
        <v>#N/A</v>
      </c>
      <c r="B45" s="124" t="e">
        <f t="shared" si="6"/>
        <v>#N/A</v>
      </c>
      <c r="C45" s="124" t="e">
        <f t="shared" si="1"/>
        <v>#N/A</v>
      </c>
      <c r="D45" s="124">
        <v>2</v>
      </c>
      <c r="E45" s="124" t="e">
        <f>VLOOKUP(I45,'登録情報(女子)'!$A$2:$E$948,5,0)</f>
        <v>#N/A</v>
      </c>
      <c r="F45" s="124" t="e">
        <f>VLOOKUP(I45,'登録情報(女子)'!$A$2:$F$948,6,0)</f>
        <v>#N/A</v>
      </c>
      <c r="I45" s="122">
        <f>'種目別申込一覧表（女子）'!N18</f>
        <v>0</v>
      </c>
      <c r="J45" s="124" t="str">
        <f t="shared" si="7"/>
        <v>08400 00</v>
      </c>
      <c r="K45" s="122" t="e">
        <f>VLOOKUP(I45,'登録情報(女子)'!$A$2:$B$948,2,0)</f>
        <v>#N/A</v>
      </c>
      <c r="L45" s="122" t="e">
        <f>VLOOKUP(I45,'登録情報(女子)'!$A$2:$G$948,7,0)</f>
        <v>#N/A</v>
      </c>
      <c r="M45" s="122" t="e">
        <f t="shared" si="8"/>
        <v>#N/A</v>
      </c>
      <c r="N45" s="123" t="s">
        <v>2369</v>
      </c>
      <c r="O45" s="123" t="s">
        <v>7645</v>
      </c>
      <c r="P45" s="123">
        <f>'種目別申込一覧表（女子）'!T18</f>
        <v>0</v>
      </c>
      <c r="Q45" s="122" t="str">
        <f t="shared" si="9"/>
        <v>08400 00</v>
      </c>
      <c r="R45" s="124" t="e">
        <f>VLOOKUP(I45,'登録情報(女子)'!$A$2:$I$948,9,0)</f>
        <v>#N/A</v>
      </c>
      <c r="S45" s="124" t="e">
        <f>VLOOKUP(I45,'登録情報(女子)'!$A$2:$J$948,10,0)</f>
        <v>#N/A</v>
      </c>
      <c r="T45" s="121" t="e">
        <f t="shared" si="5"/>
        <v>#N/A</v>
      </c>
    </row>
    <row r="46" spans="1:20" x14ac:dyDescent="0.2">
      <c r="A46" s="124" t="e">
        <f>VLOOKUP(I46,'登録情報(女子)'!$A$2:$H$948,8,0)</f>
        <v>#N/A</v>
      </c>
      <c r="B46" s="124" t="e">
        <f t="shared" si="6"/>
        <v>#N/A</v>
      </c>
      <c r="C46" s="124" t="e">
        <f t="shared" si="1"/>
        <v>#N/A</v>
      </c>
      <c r="D46" s="124">
        <v>2</v>
      </c>
      <c r="E46" s="124" t="e">
        <f>VLOOKUP(I46,'登録情報(女子)'!$A$2:$E$948,5,0)</f>
        <v>#N/A</v>
      </c>
      <c r="F46" s="124" t="e">
        <f>VLOOKUP(I46,'登録情報(女子)'!$A$2:$F$948,6,0)</f>
        <v>#N/A</v>
      </c>
      <c r="I46" s="122">
        <f>'種目別申込一覧表（女子）'!N19</f>
        <v>0</v>
      </c>
      <c r="J46" s="124" t="str">
        <f t="shared" si="7"/>
        <v>08400 00</v>
      </c>
      <c r="K46" s="122" t="e">
        <f>VLOOKUP(I46,'登録情報(女子)'!$A$2:$B$948,2,0)</f>
        <v>#N/A</v>
      </c>
      <c r="L46" s="122" t="e">
        <f>VLOOKUP(I46,'登録情報(女子)'!$A$2:$G$948,7,0)</f>
        <v>#N/A</v>
      </c>
      <c r="M46" s="122" t="e">
        <f t="shared" si="8"/>
        <v>#N/A</v>
      </c>
      <c r="N46" s="123" t="s">
        <v>2369</v>
      </c>
      <c r="O46" s="123" t="s">
        <v>7645</v>
      </c>
      <c r="P46" s="123">
        <f>'種目別申込一覧表（女子）'!T19</f>
        <v>0</v>
      </c>
      <c r="Q46" s="122" t="str">
        <f t="shared" si="9"/>
        <v>08400 00</v>
      </c>
      <c r="R46" s="124" t="e">
        <f>VLOOKUP(I46,'登録情報(女子)'!$A$2:$I$948,9,0)</f>
        <v>#N/A</v>
      </c>
      <c r="S46" s="124" t="e">
        <f>VLOOKUP(I46,'登録情報(女子)'!$A$2:$J$948,10,0)</f>
        <v>#N/A</v>
      </c>
      <c r="T46" s="121" t="e">
        <f t="shared" si="5"/>
        <v>#N/A</v>
      </c>
    </row>
    <row r="47" spans="1:20" x14ac:dyDescent="0.2">
      <c r="A47" s="124" t="e">
        <f>VLOOKUP(I47,'登録情報(女子)'!$A$2:$H$948,8,0)</f>
        <v>#N/A</v>
      </c>
      <c r="B47" s="124" t="e">
        <f t="shared" si="6"/>
        <v>#N/A</v>
      </c>
      <c r="C47" s="124" t="e">
        <f t="shared" si="1"/>
        <v>#N/A</v>
      </c>
      <c r="D47" s="124">
        <v>2</v>
      </c>
      <c r="E47" s="124" t="e">
        <f>VLOOKUP(I47,'登録情報(女子)'!$A$2:$E$948,5,0)</f>
        <v>#N/A</v>
      </c>
      <c r="F47" s="124" t="e">
        <f>VLOOKUP(I47,'登録情報(女子)'!$A$2:$F$948,6,0)</f>
        <v>#N/A</v>
      </c>
      <c r="I47" s="122">
        <f>'種目別申込一覧表（女子）'!N20</f>
        <v>0</v>
      </c>
      <c r="J47" s="124" t="str">
        <f t="shared" si="7"/>
        <v>08800 00</v>
      </c>
      <c r="K47" s="122" t="e">
        <f>VLOOKUP(I47,'登録情報(女子)'!$A$2:$B$948,2,0)</f>
        <v>#N/A</v>
      </c>
      <c r="L47" s="122" t="e">
        <f>VLOOKUP(I47,'登録情報(女子)'!$A$2:$G$948,7,0)</f>
        <v>#N/A</v>
      </c>
      <c r="M47" s="122" t="e">
        <f t="shared" si="8"/>
        <v>#N/A</v>
      </c>
      <c r="N47" s="123" t="s">
        <v>2372</v>
      </c>
      <c r="O47" s="123" t="s">
        <v>7646</v>
      </c>
      <c r="P47" s="123">
        <f>'種目別申込一覧表（女子）'!T20</f>
        <v>0</v>
      </c>
      <c r="Q47" s="122" t="str">
        <f t="shared" si="9"/>
        <v>08800 00</v>
      </c>
      <c r="R47" s="124" t="e">
        <f>VLOOKUP(I47,'登録情報(女子)'!$A$2:$I$948,9,0)</f>
        <v>#N/A</v>
      </c>
      <c r="S47" s="124" t="e">
        <f>VLOOKUP(I47,'登録情報(女子)'!$A$2:$J$948,10,0)</f>
        <v>#N/A</v>
      </c>
      <c r="T47" s="121" t="e">
        <f t="shared" si="5"/>
        <v>#N/A</v>
      </c>
    </row>
    <row r="48" spans="1:20" x14ac:dyDescent="0.2">
      <c r="A48" s="124" t="e">
        <f>VLOOKUP(I48,'登録情報(女子)'!$A$2:$H$948,8,0)</f>
        <v>#N/A</v>
      </c>
      <c r="B48" s="124" t="e">
        <f t="shared" si="6"/>
        <v>#N/A</v>
      </c>
      <c r="C48" s="124" t="e">
        <f t="shared" si="1"/>
        <v>#N/A</v>
      </c>
      <c r="D48" s="124">
        <v>2</v>
      </c>
      <c r="E48" s="124" t="e">
        <f>VLOOKUP(I48,'登録情報(女子)'!$A$2:$E$948,5,0)</f>
        <v>#N/A</v>
      </c>
      <c r="F48" s="124" t="e">
        <f>VLOOKUP(I48,'登録情報(女子)'!$A$2:$F$948,6,0)</f>
        <v>#N/A</v>
      </c>
      <c r="I48" s="122">
        <f>'種目別申込一覧表（女子）'!N21</f>
        <v>0</v>
      </c>
      <c r="J48" s="124" t="str">
        <f t="shared" ref="J48:J55" si="10">Q48</f>
        <v>08800 00</v>
      </c>
      <c r="K48" s="122" t="e">
        <f>VLOOKUP(I48,'登録情報(女子)'!$A$2:$B$948,2,0)</f>
        <v>#N/A</v>
      </c>
      <c r="L48" s="122" t="e">
        <f>VLOOKUP(I48,'登録情報(女子)'!$A$2:$G$948,7,0)</f>
        <v>#N/A</v>
      </c>
      <c r="M48" s="122" t="e">
        <f t="shared" ref="M48:M55" si="11">K48&amp;" ( "&amp;L48&amp;")"</f>
        <v>#N/A</v>
      </c>
      <c r="N48" s="123" t="s">
        <v>2372</v>
      </c>
      <c r="O48" s="123" t="s">
        <v>7646</v>
      </c>
      <c r="P48" s="123">
        <f>'種目別申込一覧表（女子）'!T21</f>
        <v>0</v>
      </c>
      <c r="Q48" s="122" t="str">
        <f t="shared" si="9"/>
        <v>08800 00</v>
      </c>
      <c r="R48" s="124" t="e">
        <f>VLOOKUP(I48,'登録情報(女子)'!$A$2:$I$948,9,0)</f>
        <v>#N/A</v>
      </c>
      <c r="S48" s="124" t="e">
        <f>VLOOKUP(I48,'登録情報(女子)'!$A$2:$J$948,10,0)</f>
        <v>#N/A</v>
      </c>
      <c r="T48" s="121" t="e">
        <f t="shared" si="5"/>
        <v>#N/A</v>
      </c>
    </row>
    <row r="49" spans="1:20" x14ac:dyDescent="0.2">
      <c r="A49" s="124" t="e">
        <f>VLOOKUP(I49,'登録情報(女子)'!$A$2:$H$948,8,0)</f>
        <v>#N/A</v>
      </c>
      <c r="B49" s="124" t="e">
        <f t="shared" si="6"/>
        <v>#N/A</v>
      </c>
      <c r="C49" s="124" t="e">
        <f t="shared" si="1"/>
        <v>#N/A</v>
      </c>
      <c r="D49" s="124">
        <v>2</v>
      </c>
      <c r="E49" s="124" t="e">
        <f>VLOOKUP(I49,'登録情報(女子)'!$A$2:$E$948,5,0)</f>
        <v>#N/A</v>
      </c>
      <c r="F49" s="124" t="e">
        <f>VLOOKUP(I49,'登録情報(女子)'!$A$2:$F$948,6,0)</f>
        <v>#N/A</v>
      </c>
      <c r="I49" s="122">
        <f>'種目別申込一覧表（女子）'!N22</f>
        <v>0</v>
      </c>
      <c r="J49" s="124" t="str">
        <f t="shared" si="10"/>
        <v>08800 00</v>
      </c>
      <c r="K49" s="122" t="e">
        <f>VLOOKUP(I49,'登録情報(女子)'!$A$2:$B$948,2,0)</f>
        <v>#N/A</v>
      </c>
      <c r="L49" s="122" t="e">
        <f>VLOOKUP(I49,'登録情報(女子)'!$A$2:$G$948,7,0)</f>
        <v>#N/A</v>
      </c>
      <c r="M49" s="122" t="e">
        <f t="shared" si="11"/>
        <v>#N/A</v>
      </c>
      <c r="N49" s="123" t="s">
        <v>2372</v>
      </c>
      <c r="O49" s="123" t="s">
        <v>7646</v>
      </c>
      <c r="P49" s="123">
        <f>'種目別申込一覧表（女子）'!T22</f>
        <v>0</v>
      </c>
      <c r="Q49" s="122" t="str">
        <f t="shared" si="9"/>
        <v>08800 00</v>
      </c>
      <c r="R49" s="124" t="e">
        <f>VLOOKUP(I49,'登録情報(女子)'!$A$2:$I$948,9,0)</f>
        <v>#N/A</v>
      </c>
      <c r="S49" s="124" t="e">
        <f>VLOOKUP(I49,'登録情報(女子)'!$A$2:$J$948,10,0)</f>
        <v>#N/A</v>
      </c>
      <c r="T49" s="121" t="e">
        <f t="shared" si="5"/>
        <v>#N/A</v>
      </c>
    </row>
    <row r="50" spans="1:20" x14ac:dyDescent="0.2">
      <c r="A50" s="124" t="e">
        <f>VLOOKUP(I50,'登録情報(女子)'!$A$2:$H$948,8,0)</f>
        <v>#N/A</v>
      </c>
      <c r="B50" s="124" t="e">
        <f t="shared" si="6"/>
        <v>#N/A</v>
      </c>
      <c r="C50" s="124" t="e">
        <f t="shared" si="1"/>
        <v>#N/A</v>
      </c>
      <c r="D50" s="124">
        <v>2</v>
      </c>
      <c r="E50" s="124" t="e">
        <f>VLOOKUP(I50,'登録情報(女子)'!$A$2:$E$948,5,0)</f>
        <v>#N/A</v>
      </c>
      <c r="F50" s="124" t="e">
        <f>VLOOKUP(I50,'登録情報(女子)'!$A$2:$F$948,6,0)</f>
        <v>#N/A</v>
      </c>
      <c r="I50" s="122">
        <f>'種目別申込一覧表（女子）'!N23</f>
        <v>0</v>
      </c>
      <c r="J50" s="124" t="str">
        <f t="shared" si="10"/>
        <v>09400 00</v>
      </c>
      <c r="K50" s="122" t="e">
        <f>VLOOKUP(I50,'登録情報(女子)'!$A$2:$B$948,2,0)</f>
        <v>#N/A</v>
      </c>
      <c r="L50" s="122" t="e">
        <f>VLOOKUP(I50,'登録情報(女子)'!$A$2:$G$948,7,0)</f>
        <v>#N/A</v>
      </c>
      <c r="M50" s="122" t="e">
        <f t="shared" si="11"/>
        <v>#N/A</v>
      </c>
      <c r="N50" s="123" t="s">
        <v>2375</v>
      </c>
      <c r="O50" s="123" t="s">
        <v>7647</v>
      </c>
      <c r="P50" s="123">
        <f>'種目別申込一覧表（女子）'!T23</f>
        <v>0</v>
      </c>
      <c r="Q50" s="122" t="str">
        <f t="shared" si="9"/>
        <v>09400 00</v>
      </c>
      <c r="R50" s="124" t="e">
        <f>VLOOKUP(I50,'登録情報(女子)'!$A$2:$I$948,9,0)</f>
        <v>#N/A</v>
      </c>
      <c r="S50" s="124" t="e">
        <f>VLOOKUP(I50,'登録情報(女子)'!$A$2:$J$948,10,0)</f>
        <v>#N/A</v>
      </c>
      <c r="T50" s="121" t="e">
        <f t="shared" si="5"/>
        <v>#N/A</v>
      </c>
    </row>
    <row r="51" spans="1:20" x14ac:dyDescent="0.2">
      <c r="A51" s="124" t="e">
        <f>VLOOKUP(I51,'登録情報(女子)'!$A$2:$H$948,8,0)</f>
        <v>#N/A</v>
      </c>
      <c r="B51" s="124" t="e">
        <f t="shared" si="6"/>
        <v>#N/A</v>
      </c>
      <c r="C51" s="124" t="e">
        <f t="shared" si="1"/>
        <v>#N/A</v>
      </c>
      <c r="D51" s="124">
        <v>2</v>
      </c>
      <c r="E51" s="124" t="e">
        <f>VLOOKUP(I51,'登録情報(女子)'!$A$2:$E$948,5,0)</f>
        <v>#N/A</v>
      </c>
      <c r="F51" s="124" t="e">
        <f>VLOOKUP(I51,'登録情報(女子)'!$A$2:$F$948,6,0)</f>
        <v>#N/A</v>
      </c>
      <c r="I51" s="122">
        <f>'種目別申込一覧表（女子）'!N24</f>
        <v>0</v>
      </c>
      <c r="J51" s="124" t="str">
        <f t="shared" si="10"/>
        <v>09400 00</v>
      </c>
      <c r="K51" s="122" t="e">
        <f>VLOOKUP(I51,'登録情報(女子)'!$A$2:$B$948,2,0)</f>
        <v>#N/A</v>
      </c>
      <c r="L51" s="122" t="e">
        <f>VLOOKUP(I51,'登録情報(女子)'!$A$2:$G$948,7,0)</f>
        <v>#N/A</v>
      </c>
      <c r="M51" s="122" t="e">
        <f t="shared" si="11"/>
        <v>#N/A</v>
      </c>
      <c r="N51" s="123" t="s">
        <v>2375</v>
      </c>
      <c r="O51" s="123" t="s">
        <v>7647</v>
      </c>
      <c r="P51" s="123">
        <f>'種目別申込一覧表（女子）'!T24</f>
        <v>0</v>
      </c>
      <c r="Q51" s="122" t="str">
        <f t="shared" si="9"/>
        <v>09400 00</v>
      </c>
      <c r="R51" s="124" t="e">
        <f>VLOOKUP(I51,'登録情報(女子)'!$A$2:$I$948,9,0)</f>
        <v>#N/A</v>
      </c>
      <c r="S51" s="124" t="e">
        <f>VLOOKUP(I51,'登録情報(女子)'!$A$2:$J$948,10,0)</f>
        <v>#N/A</v>
      </c>
      <c r="T51" s="121" t="e">
        <f t="shared" si="5"/>
        <v>#N/A</v>
      </c>
    </row>
    <row r="52" spans="1:20" x14ac:dyDescent="0.2">
      <c r="A52" s="124" t="e">
        <f>VLOOKUP(I52,'登録情報(女子)'!$A$2:$H$948,8,0)</f>
        <v>#N/A</v>
      </c>
      <c r="B52" s="124" t="e">
        <f t="shared" si="6"/>
        <v>#N/A</v>
      </c>
      <c r="C52" s="124" t="e">
        <f t="shared" si="1"/>
        <v>#N/A</v>
      </c>
      <c r="D52" s="124">
        <v>2</v>
      </c>
      <c r="E52" s="124" t="e">
        <f>VLOOKUP(I52,'登録情報(女子)'!$A$2:$E$948,5,0)</f>
        <v>#N/A</v>
      </c>
      <c r="F52" s="124" t="e">
        <f>VLOOKUP(I52,'登録情報(女子)'!$A$2:$F$948,6,0)</f>
        <v>#N/A</v>
      </c>
      <c r="I52" s="122">
        <f>'種目別申込一覧表（女子）'!N25</f>
        <v>0</v>
      </c>
      <c r="J52" s="124" t="str">
        <f t="shared" si="10"/>
        <v>09400 00</v>
      </c>
      <c r="K52" s="122" t="e">
        <f>VLOOKUP(I52,'登録情報(女子)'!$A$2:$B$948,2,0)</f>
        <v>#N/A</v>
      </c>
      <c r="L52" s="122" t="e">
        <f>VLOOKUP(I52,'登録情報(女子)'!$A$2:$G$948,7,0)</f>
        <v>#N/A</v>
      </c>
      <c r="M52" s="122" t="e">
        <f t="shared" si="11"/>
        <v>#N/A</v>
      </c>
      <c r="N52" s="123" t="s">
        <v>2375</v>
      </c>
      <c r="O52" s="123" t="s">
        <v>7647</v>
      </c>
      <c r="P52" s="123">
        <f>'種目別申込一覧表（女子）'!T25</f>
        <v>0</v>
      </c>
      <c r="Q52" s="122" t="str">
        <f t="shared" si="9"/>
        <v>09400 00</v>
      </c>
      <c r="R52" s="124" t="e">
        <f>VLOOKUP(I52,'登録情報(女子)'!$A$2:$I$948,9,0)</f>
        <v>#N/A</v>
      </c>
      <c r="S52" s="124" t="e">
        <f>VLOOKUP(I52,'登録情報(女子)'!$A$2:$J$948,10,0)</f>
        <v>#N/A</v>
      </c>
      <c r="T52" s="121" t="e">
        <f t="shared" si="5"/>
        <v>#N/A</v>
      </c>
    </row>
    <row r="53" spans="1:20" x14ac:dyDescent="0.2">
      <c r="A53" s="124" t="e">
        <f>VLOOKUP(I53,'登録情報(女子)'!$A$2:$H$948,8,0)</f>
        <v>#N/A</v>
      </c>
      <c r="B53" s="124" t="e">
        <f t="shared" si="6"/>
        <v>#N/A</v>
      </c>
      <c r="C53" s="124" t="e">
        <f t="shared" si="1"/>
        <v>#N/A</v>
      </c>
      <c r="D53" s="124">
        <v>2</v>
      </c>
      <c r="E53" s="124" t="e">
        <f>VLOOKUP(I53,'登録情報(女子)'!$A$2:$E$948,5,0)</f>
        <v>#N/A</v>
      </c>
      <c r="F53" s="124" t="e">
        <f>VLOOKUP(I53,'登録情報(女子)'!$A$2:$F$948,6,0)</f>
        <v>#N/A</v>
      </c>
      <c r="I53" s="122">
        <f>'種目別申込一覧表（女子）'!N26</f>
        <v>0</v>
      </c>
      <c r="J53" s="124" t="str">
        <f t="shared" si="10"/>
        <v>09300 00</v>
      </c>
      <c r="K53" s="122" t="e">
        <f>VLOOKUP(I53,'登録情報(女子)'!$A$2:$B$948,2,0)</f>
        <v>#N/A</v>
      </c>
      <c r="L53" s="122" t="e">
        <f>VLOOKUP(I53,'登録情報(女子)'!$A$2:$G$948,7,0)</f>
        <v>#N/A</v>
      </c>
      <c r="M53" s="122" t="e">
        <f t="shared" si="11"/>
        <v>#N/A</v>
      </c>
      <c r="N53" s="123" t="s">
        <v>2378</v>
      </c>
      <c r="O53" s="123" t="s">
        <v>7648</v>
      </c>
      <c r="P53" s="123">
        <f>'種目別申込一覧表（女子）'!T26</f>
        <v>0</v>
      </c>
      <c r="Q53" s="122" t="str">
        <f t="shared" si="9"/>
        <v>09300 00</v>
      </c>
      <c r="R53" s="124" t="e">
        <f>VLOOKUP(I53,'登録情報(女子)'!$A$2:$I$948,9,0)</f>
        <v>#N/A</v>
      </c>
      <c r="S53" s="124" t="e">
        <f>VLOOKUP(I53,'登録情報(女子)'!$A$2:$J$948,10,0)</f>
        <v>#N/A</v>
      </c>
      <c r="T53" s="121" t="e">
        <f t="shared" si="5"/>
        <v>#N/A</v>
      </c>
    </row>
    <row r="54" spans="1:20" x14ac:dyDescent="0.2">
      <c r="A54" s="124" t="e">
        <f>VLOOKUP(I54,'登録情報(女子)'!$A$2:$H$948,8,0)</f>
        <v>#N/A</v>
      </c>
      <c r="B54" s="124" t="e">
        <f t="shared" si="6"/>
        <v>#N/A</v>
      </c>
      <c r="C54" s="124" t="e">
        <f t="shared" si="1"/>
        <v>#N/A</v>
      </c>
      <c r="D54" s="124">
        <v>2</v>
      </c>
      <c r="E54" s="124" t="e">
        <f>VLOOKUP(I54,'登録情報(女子)'!$A$2:$E$948,5,0)</f>
        <v>#N/A</v>
      </c>
      <c r="F54" s="124" t="e">
        <f>VLOOKUP(I54,'登録情報(女子)'!$A$2:$F$948,6,0)</f>
        <v>#N/A</v>
      </c>
      <c r="I54" s="122">
        <f>'種目別申込一覧表（女子）'!N27</f>
        <v>0</v>
      </c>
      <c r="J54" s="124" t="str">
        <f t="shared" si="10"/>
        <v>09300 00</v>
      </c>
      <c r="K54" s="122" t="e">
        <f>VLOOKUP(I54,'登録情報(女子)'!$A$2:$B$948,2,0)</f>
        <v>#N/A</v>
      </c>
      <c r="L54" s="122" t="e">
        <f>VLOOKUP(I54,'登録情報(女子)'!$A$2:$G$948,7,0)</f>
        <v>#N/A</v>
      </c>
      <c r="M54" s="122" t="e">
        <f t="shared" si="11"/>
        <v>#N/A</v>
      </c>
      <c r="N54" s="123" t="s">
        <v>2378</v>
      </c>
      <c r="O54" s="123" t="s">
        <v>7648</v>
      </c>
      <c r="P54" s="123">
        <f>'種目別申込一覧表（女子）'!T27</f>
        <v>0</v>
      </c>
      <c r="Q54" s="122" t="str">
        <f t="shared" si="9"/>
        <v>09300 00</v>
      </c>
      <c r="R54" s="124" t="e">
        <f>VLOOKUP(I54,'登録情報(女子)'!$A$2:$I$948,9,0)</f>
        <v>#N/A</v>
      </c>
      <c r="S54" s="124" t="e">
        <f>VLOOKUP(I54,'登録情報(女子)'!$A$2:$J$948,10,0)</f>
        <v>#N/A</v>
      </c>
      <c r="T54" s="121" t="e">
        <f t="shared" si="5"/>
        <v>#N/A</v>
      </c>
    </row>
    <row r="55" spans="1:20" x14ac:dyDescent="0.2">
      <c r="A55" s="124" t="e">
        <f>VLOOKUP(I55,'登録情報(女子)'!$A$2:$H$948,8,0)</f>
        <v>#N/A</v>
      </c>
      <c r="B55" s="124" t="e">
        <f t="shared" si="6"/>
        <v>#N/A</v>
      </c>
      <c r="C55" s="124" t="e">
        <f t="shared" si="1"/>
        <v>#N/A</v>
      </c>
      <c r="D55" s="124">
        <v>2</v>
      </c>
      <c r="E55" s="124" t="e">
        <f>VLOOKUP(I55,'登録情報(女子)'!$A$2:$E$948,5,0)</f>
        <v>#N/A</v>
      </c>
      <c r="F55" s="124" t="e">
        <f>VLOOKUP(I55,'登録情報(女子)'!$A$2:$F$948,6,0)</f>
        <v>#N/A</v>
      </c>
      <c r="I55" s="122">
        <f>'種目別申込一覧表（女子）'!N28</f>
        <v>0</v>
      </c>
      <c r="J55" s="124" t="str">
        <f t="shared" si="10"/>
        <v>09300 00</v>
      </c>
      <c r="K55" s="122" t="e">
        <f>VLOOKUP(I55,'登録情報(女子)'!$A$2:$B$948,2,0)</f>
        <v>#N/A</v>
      </c>
      <c r="L55" s="122" t="e">
        <f>VLOOKUP(I55,'登録情報(女子)'!$A$2:$G$948,7,0)</f>
        <v>#N/A</v>
      </c>
      <c r="M55" s="122" t="e">
        <f t="shared" si="11"/>
        <v>#N/A</v>
      </c>
      <c r="N55" s="123" t="s">
        <v>2378</v>
      </c>
      <c r="O55" s="123" t="s">
        <v>7648</v>
      </c>
      <c r="P55" s="123">
        <f>'種目別申込一覧表（女子）'!T28</f>
        <v>0</v>
      </c>
      <c r="Q55" s="122" t="str">
        <f t="shared" si="9"/>
        <v>09300 00</v>
      </c>
      <c r="R55" s="124" t="e">
        <f>VLOOKUP(I55,'登録情報(女子)'!$A$2:$I$948,9,0)</f>
        <v>#N/A</v>
      </c>
      <c r="S55" s="124" t="e">
        <f>VLOOKUP(I55,'登録情報(女子)'!$A$2:$J$948,10,0)</f>
        <v>#N/A</v>
      </c>
      <c r="T55" s="121" t="e">
        <f t="shared" si="5"/>
        <v>#N/A</v>
      </c>
    </row>
    <row r="56" spans="1:20" x14ac:dyDescent="0.2">
      <c r="A56" s="124" t="e">
        <f>VLOOKUP(I56,'登録情報(女子)'!$A$2:$H$948,8,0)</f>
        <v>#N/A</v>
      </c>
      <c r="B56" s="124" t="e">
        <f t="shared" ref="B56:B67" si="12">M56</f>
        <v>#N/A</v>
      </c>
      <c r="C56" s="124" t="e">
        <f t="shared" si="1"/>
        <v>#N/A</v>
      </c>
      <c r="D56" s="124">
        <v>2</v>
      </c>
      <c r="E56" s="124" t="e">
        <f>VLOOKUP(I56,'登録情報(女子)'!$A$2:$E$948,5,0)</f>
        <v>#N/A</v>
      </c>
      <c r="F56" s="124" t="e">
        <f>VLOOKUP(I56,'登録情報(女子)'!$A$2:$F$948,6,0)</f>
        <v>#N/A</v>
      </c>
      <c r="I56" s="122">
        <f>'種目別申込一覧表（女子）'!N29</f>
        <v>0</v>
      </c>
      <c r="K56" s="122" t="e">
        <f>VLOOKUP(I56,'登録情報(女子)'!$A$2:$B$948,2,0)</f>
        <v>#N/A</v>
      </c>
      <c r="L56" s="122" t="e">
        <f>VLOOKUP(I56,'登録情報(女子)'!$A$2:$G$948,7,0)</f>
        <v>#N/A</v>
      </c>
      <c r="M56" s="122" t="e">
        <f t="shared" ref="M56:M67" si="13">K56&amp;" ( "&amp;L56&amp;")"</f>
        <v>#N/A</v>
      </c>
      <c r="R56" s="124" t="e">
        <f>VLOOKUP(I56,'登録情報(女子)'!$A$2:$I$948,9,0)</f>
        <v>#N/A</v>
      </c>
      <c r="S56" s="124" t="e">
        <f>VLOOKUP(I56,'登録情報(女子)'!$A$2:$J$948,10,0)</f>
        <v>#N/A</v>
      </c>
      <c r="T56" s="121" t="e">
        <f t="shared" si="5"/>
        <v>#N/A</v>
      </c>
    </row>
    <row r="57" spans="1:20" x14ac:dyDescent="0.2">
      <c r="A57" s="124" t="e">
        <f>VLOOKUP(I57,'登録情報(女子)'!$A$2:$H$948,8,0)</f>
        <v>#N/A</v>
      </c>
      <c r="B57" s="124" t="e">
        <f t="shared" si="12"/>
        <v>#N/A</v>
      </c>
      <c r="C57" s="124" t="e">
        <f t="shared" si="1"/>
        <v>#N/A</v>
      </c>
      <c r="D57" s="124">
        <v>2</v>
      </c>
      <c r="E57" s="124" t="e">
        <f>VLOOKUP(I57,'登録情報(女子)'!$A$2:$E$948,5,0)</f>
        <v>#N/A</v>
      </c>
      <c r="F57" s="124" t="e">
        <f>VLOOKUP(I57,'登録情報(女子)'!$A$2:$F$948,6,0)</f>
        <v>#N/A</v>
      </c>
      <c r="I57" s="122">
        <f>'種目別申込一覧表（女子）'!N30</f>
        <v>0</v>
      </c>
      <c r="K57" s="122" t="e">
        <f>VLOOKUP(I57,'登録情報(女子)'!$A$2:$B$948,2,0)</f>
        <v>#N/A</v>
      </c>
      <c r="L57" s="122" t="e">
        <f>VLOOKUP(I57,'登録情報(女子)'!$A$2:$G$948,7,0)</f>
        <v>#N/A</v>
      </c>
      <c r="M57" s="122" t="e">
        <f t="shared" si="13"/>
        <v>#N/A</v>
      </c>
      <c r="R57" s="124" t="e">
        <f>VLOOKUP(I57,'登録情報(女子)'!$A$2:$I$948,9,0)</f>
        <v>#N/A</v>
      </c>
      <c r="S57" s="124" t="e">
        <f>VLOOKUP(I57,'登録情報(女子)'!$A$2:$J$948,10,0)</f>
        <v>#N/A</v>
      </c>
      <c r="T57" s="121" t="e">
        <f t="shared" si="5"/>
        <v>#N/A</v>
      </c>
    </row>
    <row r="58" spans="1:20" x14ac:dyDescent="0.2">
      <c r="A58" s="124" t="e">
        <f>VLOOKUP(I58,'登録情報(女子)'!$A$2:$H$948,8,0)</f>
        <v>#N/A</v>
      </c>
      <c r="B58" s="124" t="e">
        <f t="shared" si="12"/>
        <v>#N/A</v>
      </c>
      <c r="C58" s="124" t="e">
        <f t="shared" si="1"/>
        <v>#N/A</v>
      </c>
      <c r="D58" s="124">
        <v>2</v>
      </c>
      <c r="E58" s="124" t="e">
        <f>VLOOKUP(I58,'登録情報(女子)'!$A$2:$E$948,5,0)</f>
        <v>#N/A</v>
      </c>
      <c r="F58" s="124" t="e">
        <f>VLOOKUP(I58,'登録情報(女子)'!$A$2:$F$948,6,0)</f>
        <v>#N/A</v>
      </c>
      <c r="I58" s="122">
        <f>'種目別申込一覧表（女子）'!N31</f>
        <v>0</v>
      </c>
      <c r="K58" s="122" t="e">
        <f>VLOOKUP(I58,'登録情報(女子)'!$A$2:$B$948,2,0)</f>
        <v>#N/A</v>
      </c>
      <c r="L58" s="122" t="e">
        <f>VLOOKUP(I58,'登録情報(女子)'!$A$2:$G$948,7,0)</f>
        <v>#N/A</v>
      </c>
      <c r="M58" s="122" t="e">
        <f t="shared" si="13"/>
        <v>#N/A</v>
      </c>
      <c r="R58" s="124" t="e">
        <f>VLOOKUP(I58,'登録情報(女子)'!$A$2:$I$948,9,0)</f>
        <v>#N/A</v>
      </c>
      <c r="S58" s="124" t="e">
        <f>VLOOKUP(I58,'登録情報(女子)'!$A$2:$J$948,10,0)</f>
        <v>#N/A</v>
      </c>
      <c r="T58" s="121" t="e">
        <f t="shared" si="5"/>
        <v>#N/A</v>
      </c>
    </row>
    <row r="59" spans="1:20" x14ac:dyDescent="0.2">
      <c r="A59" s="124" t="e">
        <f>VLOOKUP(I59,'登録情報(女子)'!$A$2:$H$948,8,0)</f>
        <v>#N/A</v>
      </c>
      <c r="B59" s="124" t="e">
        <f t="shared" si="12"/>
        <v>#N/A</v>
      </c>
      <c r="C59" s="124" t="e">
        <f t="shared" si="1"/>
        <v>#N/A</v>
      </c>
      <c r="D59" s="124">
        <v>2</v>
      </c>
      <c r="E59" s="124" t="e">
        <f>VLOOKUP(I59,'登録情報(女子)'!$A$2:$E$948,5,0)</f>
        <v>#N/A</v>
      </c>
      <c r="F59" s="124" t="e">
        <f>VLOOKUP(I59,'登録情報(女子)'!$A$2:$F$948,6,0)</f>
        <v>#N/A</v>
      </c>
      <c r="I59" s="122">
        <f>'種目別申込一覧表（女子）'!N32</f>
        <v>0</v>
      </c>
      <c r="K59" s="122" t="e">
        <f>VLOOKUP(I59,'登録情報(女子)'!$A$2:$B$948,2,0)</f>
        <v>#N/A</v>
      </c>
      <c r="L59" s="122" t="e">
        <f>VLOOKUP(I59,'登録情報(女子)'!$A$2:$G$948,7,0)</f>
        <v>#N/A</v>
      </c>
      <c r="M59" s="122" t="e">
        <f t="shared" si="13"/>
        <v>#N/A</v>
      </c>
      <c r="R59" s="124" t="e">
        <f>VLOOKUP(I59,'登録情報(女子)'!$A$2:$I$948,9,0)</f>
        <v>#N/A</v>
      </c>
      <c r="S59" s="124" t="e">
        <f>VLOOKUP(I59,'登録情報(女子)'!$A$2:$J$948,10,0)</f>
        <v>#N/A</v>
      </c>
      <c r="T59" s="121" t="e">
        <f t="shared" si="5"/>
        <v>#N/A</v>
      </c>
    </row>
    <row r="60" spans="1:20" x14ac:dyDescent="0.2">
      <c r="A60" s="124" t="e">
        <f>VLOOKUP(I60,'登録情報(女子)'!$A$2:$H$948,8,0)</f>
        <v>#N/A</v>
      </c>
      <c r="B60" s="124" t="e">
        <f t="shared" si="12"/>
        <v>#N/A</v>
      </c>
      <c r="C60" s="124" t="e">
        <f t="shared" si="1"/>
        <v>#N/A</v>
      </c>
      <c r="D60" s="124">
        <v>2</v>
      </c>
      <c r="E60" s="124" t="e">
        <f>VLOOKUP(I60,'登録情報(女子)'!$A$2:$E$948,5,0)</f>
        <v>#N/A</v>
      </c>
      <c r="F60" s="124" t="e">
        <f>VLOOKUP(I60,'登録情報(女子)'!$A$2:$F$948,6,0)</f>
        <v>#N/A</v>
      </c>
      <c r="I60" s="122">
        <f>'種目別申込一覧表（女子）'!N33</f>
        <v>0</v>
      </c>
      <c r="K60" s="122" t="e">
        <f>VLOOKUP(I60,'登録情報(女子)'!$A$2:$B$948,2,0)</f>
        <v>#N/A</v>
      </c>
      <c r="L60" s="122" t="e">
        <f>VLOOKUP(I60,'登録情報(女子)'!$A$2:$G$948,7,0)</f>
        <v>#N/A</v>
      </c>
      <c r="M60" s="122" t="e">
        <f t="shared" si="13"/>
        <v>#N/A</v>
      </c>
      <c r="R60" s="124" t="e">
        <f>VLOOKUP(I60,'登録情報(女子)'!$A$2:$I$948,9,0)</f>
        <v>#N/A</v>
      </c>
      <c r="S60" s="124" t="e">
        <f>VLOOKUP(I60,'登録情報(女子)'!$A$2:$J$948,10,0)</f>
        <v>#N/A</v>
      </c>
      <c r="T60" s="121" t="e">
        <f t="shared" si="5"/>
        <v>#N/A</v>
      </c>
    </row>
    <row r="61" spans="1:20" x14ac:dyDescent="0.2">
      <c r="A61" s="124" t="e">
        <f>VLOOKUP(I61,'登録情報(女子)'!$A$2:$H$948,8,0)</f>
        <v>#N/A</v>
      </c>
      <c r="B61" s="124" t="e">
        <f t="shared" si="12"/>
        <v>#N/A</v>
      </c>
      <c r="C61" s="124" t="e">
        <f t="shared" si="1"/>
        <v>#N/A</v>
      </c>
      <c r="D61" s="124">
        <v>2</v>
      </c>
      <c r="E61" s="124" t="e">
        <f>VLOOKUP(I61,'登録情報(女子)'!$A$2:$E$948,5,0)</f>
        <v>#N/A</v>
      </c>
      <c r="F61" s="124" t="e">
        <f>VLOOKUP(I61,'登録情報(女子)'!$A$2:$F$948,6,0)</f>
        <v>#N/A</v>
      </c>
      <c r="I61" s="122">
        <f>'種目別申込一覧表（女子）'!N34</f>
        <v>0</v>
      </c>
      <c r="K61" s="122" t="e">
        <f>VLOOKUP(I61,'登録情報(女子)'!$A$2:$B$948,2,0)</f>
        <v>#N/A</v>
      </c>
      <c r="L61" s="122" t="e">
        <f>VLOOKUP(I61,'登録情報(女子)'!$A$2:$G$948,7,0)</f>
        <v>#N/A</v>
      </c>
      <c r="M61" s="122" t="e">
        <f t="shared" si="13"/>
        <v>#N/A</v>
      </c>
      <c r="R61" s="124" t="e">
        <f>VLOOKUP(I61,'登録情報(女子)'!$A$2:$I$948,9,0)</f>
        <v>#N/A</v>
      </c>
      <c r="S61" s="124" t="e">
        <f>VLOOKUP(I61,'登録情報(女子)'!$A$2:$J$948,10,0)</f>
        <v>#N/A</v>
      </c>
      <c r="T61" s="121" t="e">
        <f t="shared" si="5"/>
        <v>#N/A</v>
      </c>
    </row>
    <row r="62" spans="1:20" x14ac:dyDescent="0.2">
      <c r="A62" s="124" t="e">
        <f>VLOOKUP(I62,'登録情報(女子)'!$A$2:$H$948,8,0)</f>
        <v>#N/A</v>
      </c>
      <c r="B62" s="124" t="e">
        <f t="shared" si="12"/>
        <v>#N/A</v>
      </c>
      <c r="C62" s="124" t="e">
        <f t="shared" si="1"/>
        <v>#N/A</v>
      </c>
      <c r="D62" s="124">
        <v>2</v>
      </c>
      <c r="E62" s="124" t="e">
        <f>VLOOKUP(I62,'登録情報(女子)'!$A$2:$E$948,5,0)</f>
        <v>#N/A</v>
      </c>
      <c r="F62" s="124" t="e">
        <f>VLOOKUP(I62,'登録情報(女子)'!$A$2:$F$948,6,0)</f>
        <v>#N/A</v>
      </c>
      <c r="I62" s="122">
        <f>'種目別申込一覧表（女子）'!N35</f>
        <v>0</v>
      </c>
      <c r="K62" s="122" t="e">
        <f>VLOOKUP(I62,'登録情報(女子)'!$A$2:$B$948,2,0)</f>
        <v>#N/A</v>
      </c>
      <c r="L62" s="122" t="e">
        <f>VLOOKUP(I62,'登録情報(女子)'!$A$2:$G$948,7,0)</f>
        <v>#N/A</v>
      </c>
      <c r="M62" s="122" t="e">
        <f t="shared" si="13"/>
        <v>#N/A</v>
      </c>
      <c r="R62" s="124" t="e">
        <f>VLOOKUP(I62,'登録情報(女子)'!$A$2:$I$948,9,0)</f>
        <v>#N/A</v>
      </c>
      <c r="S62" s="124" t="e">
        <f>VLOOKUP(I62,'登録情報(女子)'!$A$2:$J$948,10,0)</f>
        <v>#N/A</v>
      </c>
      <c r="T62" s="121" t="e">
        <f t="shared" si="5"/>
        <v>#N/A</v>
      </c>
    </row>
    <row r="63" spans="1:20" x14ac:dyDescent="0.2">
      <c r="A63" s="124" t="e">
        <f>VLOOKUP(I63,'登録情報(女子)'!$A$2:$H$948,8,0)</f>
        <v>#N/A</v>
      </c>
      <c r="B63" s="124" t="e">
        <f t="shared" si="12"/>
        <v>#N/A</v>
      </c>
      <c r="C63" s="124" t="e">
        <f t="shared" si="1"/>
        <v>#N/A</v>
      </c>
      <c r="D63" s="124">
        <v>2</v>
      </c>
      <c r="E63" s="124" t="e">
        <f>VLOOKUP(I63,'登録情報(女子)'!$A$2:$E$948,5,0)</f>
        <v>#N/A</v>
      </c>
      <c r="F63" s="124" t="e">
        <f>VLOOKUP(I63,'登録情報(女子)'!$A$2:$F$948,6,0)</f>
        <v>#N/A</v>
      </c>
      <c r="I63" s="122">
        <f>'種目別申込一覧表（女子）'!N36</f>
        <v>0</v>
      </c>
      <c r="K63" s="122" t="e">
        <f>VLOOKUP(I63,'登録情報(女子)'!$A$2:$B$948,2,0)</f>
        <v>#N/A</v>
      </c>
      <c r="L63" s="122" t="e">
        <f>VLOOKUP(I63,'登録情報(女子)'!$A$2:$G$948,7,0)</f>
        <v>#N/A</v>
      </c>
      <c r="M63" s="122" t="e">
        <f t="shared" si="13"/>
        <v>#N/A</v>
      </c>
      <c r="R63" s="124" t="e">
        <f>VLOOKUP(I63,'登録情報(女子)'!$A$2:$I$948,9,0)</f>
        <v>#N/A</v>
      </c>
      <c r="S63" s="124" t="e">
        <f>VLOOKUP(I63,'登録情報(女子)'!$A$2:$J$948,10,0)</f>
        <v>#N/A</v>
      </c>
      <c r="T63" s="121" t="e">
        <f t="shared" si="5"/>
        <v>#N/A</v>
      </c>
    </row>
    <row r="64" spans="1:20" x14ac:dyDescent="0.2">
      <c r="A64" s="124" t="e">
        <f>VLOOKUP(I64,'登録情報(女子)'!$A$2:$H$948,8,0)</f>
        <v>#N/A</v>
      </c>
      <c r="B64" s="124" t="e">
        <f t="shared" si="12"/>
        <v>#N/A</v>
      </c>
      <c r="C64" s="124" t="e">
        <f t="shared" si="1"/>
        <v>#N/A</v>
      </c>
      <c r="D64" s="124">
        <v>2</v>
      </c>
      <c r="E64" s="124" t="e">
        <f>VLOOKUP(I64,'登録情報(女子)'!$A$2:$E$948,5,0)</f>
        <v>#N/A</v>
      </c>
      <c r="F64" s="124" t="e">
        <f>VLOOKUP(I64,'登録情報(女子)'!$A$2:$F$948,6,0)</f>
        <v>#N/A</v>
      </c>
      <c r="I64" s="122">
        <f>'種目別申込一覧表（女子）'!N37</f>
        <v>0</v>
      </c>
      <c r="K64" s="122" t="e">
        <f>VLOOKUP(I64,'登録情報(女子)'!$A$2:$B$948,2,0)</f>
        <v>#N/A</v>
      </c>
      <c r="L64" s="122" t="e">
        <f>VLOOKUP(I64,'登録情報(女子)'!$A$2:$G$948,7,0)</f>
        <v>#N/A</v>
      </c>
      <c r="M64" s="122" t="e">
        <f t="shared" si="13"/>
        <v>#N/A</v>
      </c>
      <c r="R64" s="124" t="e">
        <f>VLOOKUP(I64,'登録情報(女子)'!$A$2:$I$948,9,0)</f>
        <v>#N/A</v>
      </c>
      <c r="S64" s="124" t="e">
        <f>VLOOKUP(I64,'登録情報(女子)'!$A$2:$J$948,10,0)</f>
        <v>#N/A</v>
      </c>
      <c r="T64" s="121" t="e">
        <f t="shared" si="5"/>
        <v>#N/A</v>
      </c>
    </row>
    <row r="65" spans="1:20" x14ac:dyDescent="0.2">
      <c r="A65" s="124" t="e">
        <f>VLOOKUP(I65,'登録情報(女子)'!$A$2:$H$948,8,0)</f>
        <v>#N/A</v>
      </c>
      <c r="B65" s="124" t="e">
        <f t="shared" si="12"/>
        <v>#N/A</v>
      </c>
      <c r="C65" s="124" t="e">
        <f t="shared" si="1"/>
        <v>#N/A</v>
      </c>
      <c r="D65" s="124">
        <v>2</v>
      </c>
      <c r="E65" s="124" t="e">
        <f>VLOOKUP(I65,'登録情報(女子)'!$A$2:$E$948,5,0)</f>
        <v>#N/A</v>
      </c>
      <c r="F65" s="124" t="e">
        <f>VLOOKUP(I65,'登録情報(女子)'!$A$2:$F$948,6,0)</f>
        <v>#N/A</v>
      </c>
      <c r="I65" s="122">
        <f>'種目別申込一覧表（女子）'!N38</f>
        <v>0</v>
      </c>
      <c r="K65" s="122" t="e">
        <f>VLOOKUP(I65,'登録情報(女子)'!$A$2:$B$948,2,0)</f>
        <v>#N/A</v>
      </c>
      <c r="L65" s="122" t="e">
        <f>VLOOKUP(I65,'登録情報(女子)'!$A$2:$G$948,7,0)</f>
        <v>#N/A</v>
      </c>
      <c r="M65" s="122" t="e">
        <f t="shared" si="13"/>
        <v>#N/A</v>
      </c>
      <c r="R65" s="124" t="e">
        <f>VLOOKUP(I65,'登録情報(女子)'!$A$2:$I$948,9,0)</f>
        <v>#N/A</v>
      </c>
      <c r="S65" s="124" t="e">
        <f>VLOOKUP(I65,'登録情報(女子)'!$A$2:$J$948,10,0)</f>
        <v>#N/A</v>
      </c>
      <c r="T65" s="121" t="e">
        <f t="shared" si="5"/>
        <v>#N/A</v>
      </c>
    </row>
    <row r="66" spans="1:20" x14ac:dyDescent="0.2">
      <c r="A66" s="124" t="e">
        <f>VLOOKUP(I66,'登録情報(女子)'!$A$2:$H$948,8,0)</f>
        <v>#N/A</v>
      </c>
      <c r="B66" s="124" t="e">
        <f t="shared" si="12"/>
        <v>#N/A</v>
      </c>
      <c r="C66" s="124" t="e">
        <f t="shared" si="1"/>
        <v>#N/A</v>
      </c>
      <c r="D66" s="124">
        <v>2</v>
      </c>
      <c r="E66" s="124" t="e">
        <f>VLOOKUP(I66,'登録情報(女子)'!$A$2:$E$948,5,0)</f>
        <v>#N/A</v>
      </c>
      <c r="F66" s="124" t="e">
        <f>VLOOKUP(I66,'登録情報(女子)'!$A$2:$F$948,6,0)</f>
        <v>#N/A</v>
      </c>
      <c r="I66" s="122">
        <f>'種目別申込一覧表（女子）'!N39</f>
        <v>0</v>
      </c>
      <c r="K66" s="122" t="e">
        <f>VLOOKUP(I66,'登録情報(女子)'!$A$2:$B$948,2,0)</f>
        <v>#N/A</v>
      </c>
      <c r="L66" s="122" t="e">
        <f>VLOOKUP(I66,'登録情報(女子)'!$A$2:$G$948,7,0)</f>
        <v>#N/A</v>
      </c>
      <c r="M66" s="122" t="e">
        <f t="shared" si="13"/>
        <v>#N/A</v>
      </c>
      <c r="R66" s="124" t="e">
        <f>VLOOKUP(I66,'登録情報(女子)'!$A$2:$I$948,9,0)</f>
        <v>#N/A</v>
      </c>
      <c r="S66" s="124" t="e">
        <f>VLOOKUP(I66,'登録情報(女子)'!$A$2:$J$948,10,0)</f>
        <v>#N/A</v>
      </c>
      <c r="T66" s="121" t="e">
        <f t="shared" si="5"/>
        <v>#N/A</v>
      </c>
    </row>
    <row r="67" spans="1:20" x14ac:dyDescent="0.2">
      <c r="A67" s="124" t="e">
        <f>VLOOKUP(I67,'登録情報(女子)'!$A$2:$H$948,8,0)</f>
        <v>#N/A</v>
      </c>
      <c r="B67" s="124" t="e">
        <f t="shared" si="12"/>
        <v>#N/A</v>
      </c>
      <c r="C67" s="124" t="e">
        <f t="shared" ref="C67" si="14">T67</f>
        <v>#N/A</v>
      </c>
      <c r="D67" s="124">
        <v>2</v>
      </c>
      <c r="E67" s="124" t="e">
        <f>VLOOKUP(I67,'登録情報(女子)'!$A$2:$E$948,5,0)</f>
        <v>#N/A</v>
      </c>
      <c r="F67" s="124" t="e">
        <f>VLOOKUP(I67,'登録情報(女子)'!$A$2:$F$948,6,0)</f>
        <v>#N/A</v>
      </c>
      <c r="I67" s="122">
        <f>'種目別申込一覧表（女子）'!N40</f>
        <v>0</v>
      </c>
      <c r="K67" s="122" t="e">
        <f>VLOOKUP(I67,'登録情報(女子)'!$A$2:$B$948,2,0)</f>
        <v>#N/A</v>
      </c>
      <c r="L67" s="122" t="e">
        <f>VLOOKUP(I67,'登録情報(女子)'!$A$2:$G$948,7,0)</f>
        <v>#N/A</v>
      </c>
      <c r="M67" s="122" t="e">
        <f t="shared" si="13"/>
        <v>#N/A</v>
      </c>
      <c r="R67" s="124" t="e">
        <f>VLOOKUP(I67,'登録情報(女子)'!$A$2:$I$948,9,0)</f>
        <v>#N/A</v>
      </c>
      <c r="S67" s="124" t="e">
        <f>VLOOKUP(I67,'登録情報(女子)'!$A$2:$J$948,10,0)</f>
        <v>#N/A</v>
      </c>
      <c r="T67" s="121" t="e">
        <f t="shared" ref="T67" si="15">R67&amp;" "&amp;S67</f>
        <v>#N/A</v>
      </c>
    </row>
  </sheetData>
  <phoneticPr fontId="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0"/>
  <sheetViews>
    <sheetView workbookViewId="0">
      <selection activeCell="A2" sqref="A2:J2"/>
    </sheetView>
  </sheetViews>
  <sheetFormatPr defaultRowHeight="13" x14ac:dyDescent="0.2"/>
  <cols>
    <col min="8" max="8" width="10.453125" bestFit="1" customWidth="1"/>
    <col min="9" max="10" width="16.453125" bestFit="1" customWidth="1"/>
  </cols>
  <sheetData>
    <row r="1" spans="1:15" x14ac:dyDescent="0.2">
      <c r="A1" t="s">
        <v>2331</v>
      </c>
      <c r="B1" t="s">
        <v>14</v>
      </c>
      <c r="C1" t="s">
        <v>2332</v>
      </c>
      <c r="D1" t="s">
        <v>2333</v>
      </c>
      <c r="E1" t="s">
        <v>2334</v>
      </c>
      <c r="F1" t="s">
        <v>2335</v>
      </c>
      <c r="G1" t="s">
        <v>2336</v>
      </c>
      <c r="H1" t="s">
        <v>2337</v>
      </c>
      <c r="I1" t="s">
        <v>7693</v>
      </c>
      <c r="J1" t="s">
        <v>7694</v>
      </c>
      <c r="N1" s="118"/>
      <c r="O1" s="118"/>
    </row>
    <row r="2" spans="1:15" x14ac:dyDescent="0.2">
      <c r="A2" s="124">
        <v>1</v>
      </c>
      <c r="B2" s="124" t="s">
        <v>2583</v>
      </c>
      <c r="C2" s="124" t="s">
        <v>422</v>
      </c>
      <c r="D2" s="124" t="s">
        <v>2584</v>
      </c>
      <c r="E2" s="118">
        <v>29</v>
      </c>
      <c r="F2" s="124">
        <v>492200</v>
      </c>
      <c r="G2" s="124" t="s">
        <v>88</v>
      </c>
      <c r="H2" s="118" t="s">
        <v>10006</v>
      </c>
      <c r="I2" s="130" t="s">
        <v>7695</v>
      </c>
      <c r="J2" s="130" t="s">
        <v>7696</v>
      </c>
      <c r="N2" s="118"/>
      <c r="O2" s="118"/>
    </row>
    <row r="3" spans="1:15" x14ac:dyDescent="0.2">
      <c r="A3">
        <v>2</v>
      </c>
      <c r="B3" t="s">
        <v>2587</v>
      </c>
      <c r="C3" t="s">
        <v>423</v>
      </c>
      <c r="D3" t="s">
        <v>2584</v>
      </c>
      <c r="E3" s="118">
        <v>26</v>
      </c>
      <c r="F3">
        <v>492200</v>
      </c>
      <c r="G3" t="s">
        <v>88</v>
      </c>
      <c r="H3" s="118" t="s">
        <v>10007</v>
      </c>
      <c r="I3" s="119" t="s">
        <v>7697</v>
      </c>
      <c r="J3" s="119" t="s">
        <v>7698</v>
      </c>
      <c r="N3" s="118"/>
      <c r="O3" s="118"/>
    </row>
    <row r="4" spans="1:15" x14ac:dyDescent="0.2">
      <c r="A4">
        <v>3</v>
      </c>
      <c r="B4" t="s">
        <v>2693</v>
      </c>
      <c r="C4" t="s">
        <v>455</v>
      </c>
      <c r="D4" t="s">
        <v>2584</v>
      </c>
      <c r="E4" s="118">
        <v>27</v>
      </c>
      <c r="F4">
        <v>492200</v>
      </c>
      <c r="G4" t="s">
        <v>90</v>
      </c>
      <c r="H4" s="118" t="s">
        <v>2341</v>
      </c>
      <c r="I4" s="119" t="s">
        <v>7699</v>
      </c>
      <c r="J4" s="119" t="s">
        <v>7700</v>
      </c>
      <c r="N4" s="118"/>
      <c r="O4" s="118"/>
    </row>
    <row r="5" spans="1:15" x14ac:dyDescent="0.2">
      <c r="A5">
        <v>4</v>
      </c>
      <c r="B5" t="s">
        <v>6118</v>
      </c>
      <c r="C5" t="s">
        <v>6119</v>
      </c>
      <c r="D5" t="s">
        <v>2584</v>
      </c>
      <c r="E5" s="118">
        <v>23</v>
      </c>
      <c r="F5">
        <v>492200</v>
      </c>
      <c r="G5" t="s">
        <v>88</v>
      </c>
      <c r="H5" s="118" t="s">
        <v>2343</v>
      </c>
      <c r="I5" s="119" t="s">
        <v>7701</v>
      </c>
      <c r="J5" s="119" t="s">
        <v>7702</v>
      </c>
      <c r="N5" s="118"/>
      <c r="O5" s="118"/>
    </row>
    <row r="6" spans="1:15" x14ac:dyDescent="0.2">
      <c r="A6">
        <v>5</v>
      </c>
      <c r="B6" t="s">
        <v>2626</v>
      </c>
      <c r="C6" t="s">
        <v>425</v>
      </c>
      <c r="D6" t="s">
        <v>2584</v>
      </c>
      <c r="E6" s="118">
        <v>26</v>
      </c>
      <c r="F6">
        <v>492200</v>
      </c>
      <c r="G6" t="s">
        <v>90</v>
      </c>
      <c r="H6" s="118" t="s">
        <v>2345</v>
      </c>
      <c r="I6" s="119" t="s">
        <v>7703</v>
      </c>
      <c r="J6" s="119" t="s">
        <v>7704</v>
      </c>
      <c r="N6" s="118"/>
      <c r="O6" s="118"/>
    </row>
    <row r="7" spans="1:15" x14ac:dyDescent="0.2">
      <c r="A7">
        <v>6</v>
      </c>
      <c r="B7" t="s">
        <v>2629</v>
      </c>
      <c r="C7" t="s">
        <v>426</v>
      </c>
      <c r="D7" t="s">
        <v>2584</v>
      </c>
      <c r="E7" s="118">
        <v>28</v>
      </c>
      <c r="F7">
        <v>492200</v>
      </c>
      <c r="G7">
        <v>4</v>
      </c>
      <c r="H7" s="118" t="s">
        <v>2347</v>
      </c>
      <c r="I7" s="119" t="s">
        <v>7705</v>
      </c>
      <c r="J7" s="119" t="s">
        <v>7706</v>
      </c>
      <c r="N7" s="118"/>
      <c r="O7" s="118"/>
    </row>
    <row r="8" spans="1:15" x14ac:dyDescent="0.2">
      <c r="A8">
        <v>7</v>
      </c>
      <c r="B8" t="s">
        <v>2631</v>
      </c>
      <c r="C8" t="s">
        <v>427</v>
      </c>
      <c r="D8" t="s">
        <v>2584</v>
      </c>
      <c r="E8" s="118">
        <v>25</v>
      </c>
      <c r="F8">
        <v>492200</v>
      </c>
      <c r="G8">
        <v>4</v>
      </c>
      <c r="H8" s="118" t="s">
        <v>2349</v>
      </c>
      <c r="I8" s="119" t="s">
        <v>7707</v>
      </c>
      <c r="J8" s="119" t="s">
        <v>7708</v>
      </c>
      <c r="N8" s="118"/>
      <c r="O8" s="118"/>
    </row>
    <row r="9" spans="1:15" x14ac:dyDescent="0.2">
      <c r="A9">
        <v>8</v>
      </c>
      <c r="B9" t="s">
        <v>2633</v>
      </c>
      <c r="C9" t="s">
        <v>428</v>
      </c>
      <c r="D9" t="s">
        <v>2584</v>
      </c>
      <c r="E9" s="118">
        <v>28</v>
      </c>
      <c r="F9">
        <v>492200</v>
      </c>
      <c r="G9">
        <v>4</v>
      </c>
      <c r="H9" s="118" t="s">
        <v>2351</v>
      </c>
      <c r="I9" s="119" t="s">
        <v>7709</v>
      </c>
      <c r="J9" s="119" t="s">
        <v>7710</v>
      </c>
      <c r="N9" s="118"/>
      <c r="O9" s="118"/>
    </row>
    <row r="10" spans="1:15" x14ac:dyDescent="0.2">
      <c r="A10">
        <v>9</v>
      </c>
      <c r="B10" t="s">
        <v>2635</v>
      </c>
      <c r="C10" t="s">
        <v>429</v>
      </c>
      <c r="D10" t="s">
        <v>2584</v>
      </c>
      <c r="E10" s="118">
        <v>33</v>
      </c>
      <c r="F10">
        <v>492200</v>
      </c>
      <c r="G10">
        <v>4</v>
      </c>
      <c r="H10" s="118" t="s">
        <v>2353</v>
      </c>
      <c r="I10" s="119" t="s">
        <v>7711</v>
      </c>
      <c r="J10" s="119" t="s">
        <v>7712</v>
      </c>
      <c r="N10" s="118"/>
      <c r="O10" s="118"/>
    </row>
    <row r="11" spans="1:15" x14ac:dyDescent="0.2">
      <c r="A11">
        <v>10</v>
      </c>
      <c r="B11" t="s">
        <v>2637</v>
      </c>
      <c r="C11" t="s">
        <v>430</v>
      </c>
      <c r="D11" t="s">
        <v>2584</v>
      </c>
      <c r="E11" s="118">
        <v>27</v>
      </c>
      <c r="F11">
        <v>492200</v>
      </c>
      <c r="G11">
        <v>4</v>
      </c>
      <c r="H11" s="118" t="s">
        <v>2355</v>
      </c>
      <c r="I11" s="119" t="s">
        <v>7713</v>
      </c>
      <c r="J11" s="119" t="s">
        <v>7714</v>
      </c>
      <c r="N11" s="118"/>
      <c r="O11" s="118"/>
    </row>
    <row r="12" spans="1:15" x14ac:dyDescent="0.2">
      <c r="A12">
        <v>11</v>
      </c>
      <c r="B12" t="s">
        <v>2639</v>
      </c>
      <c r="C12" t="s">
        <v>431</v>
      </c>
      <c r="D12" t="s">
        <v>2584</v>
      </c>
      <c r="E12" s="118">
        <v>27</v>
      </c>
      <c r="F12">
        <v>492200</v>
      </c>
      <c r="G12">
        <v>4</v>
      </c>
      <c r="H12" s="118" t="s">
        <v>2356</v>
      </c>
      <c r="I12" s="119" t="s">
        <v>7715</v>
      </c>
      <c r="J12" s="119" t="s">
        <v>7716</v>
      </c>
      <c r="N12" s="118"/>
      <c r="O12" s="118"/>
    </row>
    <row r="13" spans="1:15" x14ac:dyDescent="0.2">
      <c r="A13">
        <v>12</v>
      </c>
      <c r="B13" t="s">
        <v>2641</v>
      </c>
      <c r="C13" t="s">
        <v>432</v>
      </c>
      <c r="D13" t="s">
        <v>2584</v>
      </c>
      <c r="E13" s="118">
        <v>25</v>
      </c>
      <c r="F13">
        <v>492200</v>
      </c>
      <c r="G13">
        <v>4</v>
      </c>
      <c r="H13" s="118" t="s">
        <v>2359</v>
      </c>
      <c r="I13" s="119" t="s">
        <v>7717</v>
      </c>
      <c r="J13" s="119" t="s">
        <v>7718</v>
      </c>
      <c r="N13" s="118"/>
      <c r="O13" s="118"/>
    </row>
    <row r="14" spans="1:15" x14ac:dyDescent="0.2">
      <c r="A14">
        <v>13</v>
      </c>
      <c r="B14" t="s">
        <v>2643</v>
      </c>
      <c r="C14" t="s">
        <v>433</v>
      </c>
      <c r="D14" t="s">
        <v>2584</v>
      </c>
      <c r="E14" s="118">
        <v>29</v>
      </c>
      <c r="F14">
        <v>492200</v>
      </c>
      <c r="G14">
        <v>4</v>
      </c>
      <c r="H14" s="118" t="s">
        <v>2362</v>
      </c>
      <c r="I14" s="119" t="s">
        <v>7719</v>
      </c>
      <c r="J14" s="119" t="s">
        <v>7716</v>
      </c>
      <c r="N14" s="118"/>
      <c r="O14" s="118"/>
    </row>
    <row r="15" spans="1:15" x14ac:dyDescent="0.2">
      <c r="A15">
        <v>14</v>
      </c>
      <c r="B15" t="s">
        <v>2646</v>
      </c>
      <c r="C15" t="s">
        <v>434</v>
      </c>
      <c r="D15" t="s">
        <v>2584</v>
      </c>
      <c r="E15" s="118">
        <v>27</v>
      </c>
      <c r="F15">
        <v>492200</v>
      </c>
      <c r="G15">
        <v>4</v>
      </c>
      <c r="H15" s="118" t="s">
        <v>2365</v>
      </c>
      <c r="I15" s="119" t="s">
        <v>7720</v>
      </c>
      <c r="J15" s="119" t="s">
        <v>7721</v>
      </c>
      <c r="N15" s="118"/>
      <c r="O15" s="118"/>
    </row>
    <row r="16" spans="1:15" x14ac:dyDescent="0.2">
      <c r="A16">
        <v>15</v>
      </c>
      <c r="B16" t="s">
        <v>2648</v>
      </c>
      <c r="C16" t="s">
        <v>435</v>
      </c>
      <c r="D16" t="s">
        <v>2584</v>
      </c>
      <c r="E16" s="118">
        <v>29</v>
      </c>
      <c r="F16">
        <v>492200</v>
      </c>
      <c r="G16">
        <v>4</v>
      </c>
      <c r="H16" s="118" t="s">
        <v>2368</v>
      </c>
      <c r="I16" s="119" t="s">
        <v>7720</v>
      </c>
      <c r="J16" s="119" t="s">
        <v>7722</v>
      </c>
      <c r="N16" s="118"/>
      <c r="O16" s="118"/>
    </row>
    <row r="17" spans="1:15" x14ac:dyDescent="0.2">
      <c r="A17">
        <v>16</v>
      </c>
      <c r="B17" t="s">
        <v>2651</v>
      </c>
      <c r="C17" t="s">
        <v>436</v>
      </c>
      <c r="D17" t="s">
        <v>2584</v>
      </c>
      <c r="E17" s="118">
        <v>28</v>
      </c>
      <c r="F17">
        <v>492200</v>
      </c>
      <c r="G17">
        <v>4</v>
      </c>
      <c r="H17" s="118" t="s">
        <v>2371</v>
      </c>
      <c r="I17" s="119" t="s">
        <v>7723</v>
      </c>
      <c r="J17" s="119" t="s">
        <v>7724</v>
      </c>
      <c r="N17" s="118"/>
      <c r="O17" s="118"/>
    </row>
    <row r="18" spans="1:15" x14ac:dyDescent="0.2">
      <c r="A18">
        <v>17</v>
      </c>
      <c r="B18" t="s">
        <v>2653</v>
      </c>
      <c r="C18" t="s">
        <v>437</v>
      </c>
      <c r="D18" t="s">
        <v>2584</v>
      </c>
      <c r="E18" s="118">
        <v>40</v>
      </c>
      <c r="F18">
        <v>492200</v>
      </c>
      <c r="G18">
        <v>4</v>
      </c>
      <c r="H18" s="118" t="s">
        <v>2374</v>
      </c>
      <c r="I18" t="s">
        <v>7725</v>
      </c>
      <c r="J18" t="s">
        <v>7726</v>
      </c>
      <c r="N18" s="118"/>
      <c r="O18" s="118"/>
    </row>
    <row r="19" spans="1:15" x14ac:dyDescent="0.2">
      <c r="A19">
        <v>18</v>
      </c>
      <c r="B19" t="s">
        <v>2656</v>
      </c>
      <c r="C19" t="s">
        <v>438</v>
      </c>
      <c r="D19" t="s">
        <v>2584</v>
      </c>
      <c r="E19" s="118">
        <v>27</v>
      </c>
      <c r="F19">
        <v>492200</v>
      </c>
      <c r="G19">
        <v>4</v>
      </c>
      <c r="H19" s="118" t="s">
        <v>2377</v>
      </c>
      <c r="I19" t="s">
        <v>7727</v>
      </c>
      <c r="J19" t="s">
        <v>7728</v>
      </c>
      <c r="N19" s="118"/>
      <c r="O19" s="118"/>
    </row>
    <row r="20" spans="1:15" x14ac:dyDescent="0.2">
      <c r="A20">
        <v>19</v>
      </c>
      <c r="B20" t="s">
        <v>2658</v>
      </c>
      <c r="C20" t="s">
        <v>439</v>
      </c>
      <c r="D20" t="s">
        <v>2584</v>
      </c>
      <c r="E20" s="118">
        <v>25</v>
      </c>
      <c r="F20">
        <v>492200</v>
      </c>
      <c r="G20">
        <v>4</v>
      </c>
      <c r="H20" s="118" t="s">
        <v>2380</v>
      </c>
      <c r="I20" t="s">
        <v>7729</v>
      </c>
      <c r="J20" t="s">
        <v>7730</v>
      </c>
      <c r="N20" s="118"/>
      <c r="O20" s="118"/>
    </row>
    <row r="21" spans="1:15" x14ac:dyDescent="0.2">
      <c r="A21">
        <v>20</v>
      </c>
      <c r="B21" t="s">
        <v>2660</v>
      </c>
      <c r="C21" t="s">
        <v>440</v>
      </c>
      <c r="D21" t="s">
        <v>2584</v>
      </c>
      <c r="E21" s="118">
        <v>28</v>
      </c>
      <c r="F21">
        <v>492200</v>
      </c>
      <c r="G21">
        <v>4</v>
      </c>
      <c r="H21" s="118" t="s">
        <v>2381</v>
      </c>
      <c r="I21" t="s">
        <v>7731</v>
      </c>
      <c r="J21" t="s">
        <v>7732</v>
      </c>
      <c r="N21" s="118"/>
      <c r="O21" s="118"/>
    </row>
    <row r="22" spans="1:15" x14ac:dyDescent="0.2">
      <c r="A22">
        <v>21</v>
      </c>
      <c r="B22" t="s">
        <v>2662</v>
      </c>
      <c r="C22" t="s">
        <v>441</v>
      </c>
      <c r="D22" t="s">
        <v>2584</v>
      </c>
      <c r="E22" s="118">
        <v>28</v>
      </c>
      <c r="F22">
        <v>492200</v>
      </c>
      <c r="G22">
        <v>4</v>
      </c>
      <c r="H22" s="118" t="s">
        <v>2382</v>
      </c>
      <c r="I22" t="s">
        <v>7733</v>
      </c>
      <c r="J22" t="s">
        <v>7734</v>
      </c>
      <c r="N22" s="118"/>
      <c r="O22" s="118"/>
    </row>
    <row r="23" spans="1:15" x14ac:dyDescent="0.2">
      <c r="A23">
        <v>22</v>
      </c>
      <c r="B23" t="s">
        <v>2664</v>
      </c>
      <c r="C23" t="s">
        <v>442</v>
      </c>
      <c r="D23" t="s">
        <v>2584</v>
      </c>
      <c r="E23" s="118">
        <v>36</v>
      </c>
      <c r="F23">
        <v>492200</v>
      </c>
      <c r="G23">
        <v>4</v>
      </c>
      <c r="H23" s="118" t="s">
        <v>2384</v>
      </c>
      <c r="I23" t="s">
        <v>7735</v>
      </c>
      <c r="J23" t="s">
        <v>7736</v>
      </c>
      <c r="N23" s="118"/>
      <c r="O23" s="118"/>
    </row>
    <row r="24" spans="1:15" x14ac:dyDescent="0.2">
      <c r="A24">
        <v>23</v>
      </c>
      <c r="B24" t="s">
        <v>2666</v>
      </c>
      <c r="C24" t="s">
        <v>443</v>
      </c>
      <c r="D24" t="s">
        <v>2584</v>
      </c>
      <c r="E24" s="118">
        <v>25</v>
      </c>
      <c r="F24">
        <v>492200</v>
      </c>
      <c r="G24">
        <v>4</v>
      </c>
      <c r="H24" s="118" t="s">
        <v>2385</v>
      </c>
      <c r="I24" t="s">
        <v>7737</v>
      </c>
      <c r="J24" t="s">
        <v>7738</v>
      </c>
      <c r="N24" s="118"/>
      <c r="O24" s="118"/>
    </row>
    <row r="25" spans="1:15" x14ac:dyDescent="0.2">
      <c r="A25">
        <v>24</v>
      </c>
      <c r="B25" t="s">
        <v>2668</v>
      </c>
      <c r="C25" t="s">
        <v>444</v>
      </c>
      <c r="D25" t="s">
        <v>2584</v>
      </c>
      <c r="E25" s="118">
        <v>12</v>
      </c>
      <c r="F25">
        <v>492200</v>
      </c>
      <c r="G25">
        <v>4</v>
      </c>
      <c r="H25" s="118" t="s">
        <v>2386</v>
      </c>
      <c r="I25" t="s">
        <v>7739</v>
      </c>
      <c r="J25" t="s">
        <v>7740</v>
      </c>
      <c r="N25" s="118"/>
      <c r="O25" s="118"/>
    </row>
    <row r="26" spans="1:15" x14ac:dyDescent="0.2">
      <c r="A26">
        <v>25</v>
      </c>
      <c r="B26" t="s">
        <v>2670</v>
      </c>
      <c r="C26" t="s">
        <v>445</v>
      </c>
      <c r="D26" t="s">
        <v>2584</v>
      </c>
      <c r="E26" s="118">
        <v>26</v>
      </c>
      <c r="F26">
        <v>492200</v>
      </c>
      <c r="G26">
        <v>4</v>
      </c>
      <c r="H26" s="118" t="s">
        <v>2387</v>
      </c>
      <c r="I26" t="s">
        <v>7741</v>
      </c>
      <c r="J26" t="s">
        <v>7742</v>
      </c>
      <c r="N26" s="118"/>
      <c r="O26" s="118"/>
    </row>
    <row r="27" spans="1:15" x14ac:dyDescent="0.2">
      <c r="A27">
        <v>26</v>
      </c>
      <c r="B27" t="s">
        <v>2673</v>
      </c>
      <c r="C27" t="s">
        <v>446</v>
      </c>
      <c r="D27" t="s">
        <v>2584</v>
      </c>
      <c r="E27" s="118">
        <v>28</v>
      </c>
      <c r="F27">
        <v>492200</v>
      </c>
      <c r="G27">
        <v>4</v>
      </c>
      <c r="H27" s="118" t="s">
        <v>2388</v>
      </c>
      <c r="I27" t="s">
        <v>7743</v>
      </c>
      <c r="J27" t="s">
        <v>7744</v>
      </c>
      <c r="N27" s="118"/>
      <c r="O27" s="118"/>
    </row>
    <row r="28" spans="1:15" x14ac:dyDescent="0.2">
      <c r="A28">
        <v>27</v>
      </c>
      <c r="B28" t="s">
        <v>2675</v>
      </c>
      <c r="C28" t="s">
        <v>447</v>
      </c>
      <c r="D28" t="s">
        <v>2584</v>
      </c>
      <c r="E28" s="118">
        <v>27</v>
      </c>
      <c r="F28">
        <v>492200</v>
      </c>
      <c r="G28">
        <v>4</v>
      </c>
      <c r="H28" s="118" t="s">
        <v>2389</v>
      </c>
      <c r="I28" t="s">
        <v>7745</v>
      </c>
      <c r="J28" t="s">
        <v>7746</v>
      </c>
      <c r="N28" s="118"/>
      <c r="O28" s="118"/>
    </row>
    <row r="29" spans="1:15" x14ac:dyDescent="0.2">
      <c r="A29">
        <v>28</v>
      </c>
      <c r="B29" t="s">
        <v>2677</v>
      </c>
      <c r="C29" t="s">
        <v>448</v>
      </c>
      <c r="D29" t="s">
        <v>2584</v>
      </c>
      <c r="E29" s="118">
        <v>18</v>
      </c>
      <c r="F29">
        <v>492200</v>
      </c>
      <c r="G29">
        <v>4</v>
      </c>
      <c r="H29" s="118" t="s">
        <v>2390</v>
      </c>
      <c r="I29" t="s">
        <v>7747</v>
      </c>
      <c r="J29" t="s">
        <v>7748</v>
      </c>
      <c r="N29" s="118"/>
      <c r="O29" s="118"/>
    </row>
    <row r="30" spans="1:15" x14ac:dyDescent="0.2">
      <c r="A30">
        <v>29</v>
      </c>
      <c r="B30" t="s">
        <v>2679</v>
      </c>
      <c r="C30" t="s">
        <v>449</v>
      </c>
      <c r="D30" t="s">
        <v>2584</v>
      </c>
      <c r="E30" s="118" t="s">
        <v>2680</v>
      </c>
      <c r="F30">
        <v>492200</v>
      </c>
      <c r="G30">
        <v>4</v>
      </c>
      <c r="H30" s="118" t="s">
        <v>2391</v>
      </c>
      <c r="I30" t="s">
        <v>7749</v>
      </c>
      <c r="J30" t="s">
        <v>7750</v>
      </c>
      <c r="N30" s="118"/>
      <c r="O30" s="118"/>
    </row>
    <row r="31" spans="1:15" x14ac:dyDescent="0.2">
      <c r="A31">
        <v>30</v>
      </c>
      <c r="B31" t="s">
        <v>2682</v>
      </c>
      <c r="C31" t="s">
        <v>450</v>
      </c>
      <c r="D31" t="s">
        <v>2584</v>
      </c>
      <c r="E31" s="118">
        <v>28</v>
      </c>
      <c r="F31">
        <v>492200</v>
      </c>
      <c r="G31">
        <v>4</v>
      </c>
      <c r="H31" s="118" t="s">
        <v>2393</v>
      </c>
      <c r="I31" t="s">
        <v>7751</v>
      </c>
      <c r="J31" t="s">
        <v>7752</v>
      </c>
      <c r="N31" s="118"/>
      <c r="O31" s="118"/>
    </row>
    <row r="32" spans="1:15" x14ac:dyDescent="0.2">
      <c r="A32">
        <v>31</v>
      </c>
      <c r="B32" t="s">
        <v>2684</v>
      </c>
      <c r="C32" t="s">
        <v>451</v>
      </c>
      <c r="D32" t="s">
        <v>2584</v>
      </c>
      <c r="E32" s="118">
        <v>25</v>
      </c>
      <c r="F32">
        <v>492200</v>
      </c>
      <c r="G32">
        <v>4</v>
      </c>
      <c r="H32" s="118" t="s">
        <v>2395</v>
      </c>
      <c r="I32" t="s">
        <v>7753</v>
      </c>
      <c r="J32" t="s">
        <v>7754</v>
      </c>
      <c r="N32" s="118"/>
      <c r="O32" s="118"/>
    </row>
    <row r="33" spans="1:15" x14ac:dyDescent="0.2">
      <c r="A33">
        <v>32</v>
      </c>
      <c r="B33" t="s">
        <v>2686</v>
      </c>
      <c r="C33" t="s">
        <v>452</v>
      </c>
      <c r="D33" t="s">
        <v>2584</v>
      </c>
      <c r="E33" s="118">
        <v>13</v>
      </c>
      <c r="F33">
        <v>492200</v>
      </c>
      <c r="G33">
        <v>4</v>
      </c>
      <c r="H33" s="118" t="s">
        <v>2397</v>
      </c>
      <c r="I33" t="s">
        <v>7755</v>
      </c>
      <c r="J33" t="s">
        <v>7756</v>
      </c>
      <c r="N33" s="118"/>
      <c r="O33" s="118"/>
    </row>
    <row r="34" spans="1:15" x14ac:dyDescent="0.2">
      <c r="A34">
        <v>33</v>
      </c>
      <c r="B34" t="s">
        <v>2689</v>
      </c>
      <c r="C34" t="s">
        <v>453</v>
      </c>
      <c r="D34" t="s">
        <v>2584</v>
      </c>
      <c r="E34" s="118">
        <v>21</v>
      </c>
      <c r="F34">
        <v>492200</v>
      </c>
      <c r="G34">
        <v>4</v>
      </c>
      <c r="H34" s="118" t="s">
        <v>2399</v>
      </c>
      <c r="I34" t="s">
        <v>7757</v>
      </c>
      <c r="J34" t="s">
        <v>7758</v>
      </c>
      <c r="N34" s="118"/>
      <c r="O34" s="118"/>
    </row>
    <row r="35" spans="1:15" x14ac:dyDescent="0.2">
      <c r="A35">
        <v>34</v>
      </c>
      <c r="B35" t="s">
        <v>2691</v>
      </c>
      <c r="C35" t="s">
        <v>454</v>
      </c>
      <c r="D35" t="s">
        <v>2584</v>
      </c>
      <c r="E35" s="118">
        <v>33</v>
      </c>
      <c r="F35">
        <v>492200</v>
      </c>
      <c r="G35">
        <v>4</v>
      </c>
      <c r="H35" s="118" t="s">
        <v>2401</v>
      </c>
      <c r="I35" t="s">
        <v>7759</v>
      </c>
      <c r="J35" t="s">
        <v>7724</v>
      </c>
      <c r="N35" s="118"/>
      <c r="O35" s="118"/>
    </row>
    <row r="36" spans="1:15" x14ac:dyDescent="0.2">
      <c r="A36">
        <v>35</v>
      </c>
      <c r="B36" t="s">
        <v>2695</v>
      </c>
      <c r="C36" t="s">
        <v>456</v>
      </c>
      <c r="D36" t="s">
        <v>2584</v>
      </c>
      <c r="E36" s="118">
        <v>15</v>
      </c>
      <c r="F36">
        <v>492200</v>
      </c>
      <c r="G36">
        <v>4</v>
      </c>
      <c r="H36" s="118" t="s">
        <v>2403</v>
      </c>
      <c r="I36" t="s">
        <v>7741</v>
      </c>
      <c r="J36" t="s">
        <v>7760</v>
      </c>
      <c r="N36" s="118"/>
      <c r="O36" s="118"/>
    </row>
    <row r="37" spans="1:15" x14ac:dyDescent="0.2">
      <c r="A37">
        <v>36</v>
      </c>
      <c r="B37" t="s">
        <v>2697</v>
      </c>
      <c r="C37" t="s">
        <v>457</v>
      </c>
      <c r="D37" t="s">
        <v>2584</v>
      </c>
      <c r="E37" s="118">
        <v>25</v>
      </c>
      <c r="F37">
        <v>492200</v>
      </c>
      <c r="G37">
        <v>3</v>
      </c>
      <c r="H37" s="118" t="s">
        <v>2405</v>
      </c>
      <c r="I37" t="s">
        <v>7761</v>
      </c>
      <c r="J37" t="s">
        <v>7762</v>
      </c>
      <c r="N37" s="118"/>
      <c r="O37" s="118"/>
    </row>
    <row r="38" spans="1:15" x14ac:dyDescent="0.2">
      <c r="A38">
        <v>37</v>
      </c>
      <c r="B38" t="s">
        <v>2699</v>
      </c>
      <c r="C38" t="s">
        <v>458</v>
      </c>
      <c r="D38" t="s">
        <v>2584</v>
      </c>
      <c r="E38" s="118">
        <v>26</v>
      </c>
      <c r="F38">
        <v>492200</v>
      </c>
      <c r="G38">
        <v>3</v>
      </c>
      <c r="H38" s="118" t="s">
        <v>2407</v>
      </c>
      <c r="I38" t="s">
        <v>7763</v>
      </c>
      <c r="J38" t="s">
        <v>7764</v>
      </c>
      <c r="N38" s="118"/>
      <c r="O38" s="118"/>
    </row>
    <row r="39" spans="1:15" x14ac:dyDescent="0.2">
      <c r="A39">
        <v>38</v>
      </c>
      <c r="B39" t="s">
        <v>2701</v>
      </c>
      <c r="C39" t="s">
        <v>459</v>
      </c>
      <c r="D39" t="s">
        <v>2584</v>
      </c>
      <c r="E39" s="118">
        <v>26</v>
      </c>
      <c r="F39">
        <v>492200</v>
      </c>
      <c r="G39">
        <v>3</v>
      </c>
      <c r="H39" s="118" t="s">
        <v>2409</v>
      </c>
      <c r="I39" t="s">
        <v>7765</v>
      </c>
      <c r="J39" t="s">
        <v>7700</v>
      </c>
      <c r="N39" s="118"/>
      <c r="O39" s="118"/>
    </row>
    <row r="40" spans="1:15" x14ac:dyDescent="0.2">
      <c r="A40">
        <v>39</v>
      </c>
      <c r="B40" t="s">
        <v>2703</v>
      </c>
      <c r="C40" t="s">
        <v>460</v>
      </c>
      <c r="D40" t="s">
        <v>2584</v>
      </c>
      <c r="E40" s="118">
        <v>28</v>
      </c>
      <c r="F40">
        <v>492200</v>
      </c>
      <c r="G40">
        <v>3</v>
      </c>
      <c r="H40" s="118" t="s">
        <v>2411</v>
      </c>
      <c r="I40" t="s">
        <v>7766</v>
      </c>
      <c r="J40" t="s">
        <v>7767</v>
      </c>
      <c r="N40" s="118"/>
      <c r="O40" s="118"/>
    </row>
    <row r="41" spans="1:15" x14ac:dyDescent="0.2">
      <c r="A41">
        <v>40</v>
      </c>
      <c r="B41" t="s">
        <v>2705</v>
      </c>
      <c r="C41" t="s">
        <v>461</v>
      </c>
      <c r="D41" t="s">
        <v>2584</v>
      </c>
      <c r="E41" s="118">
        <v>26</v>
      </c>
      <c r="F41">
        <v>492200</v>
      </c>
      <c r="G41">
        <v>3</v>
      </c>
      <c r="H41" s="118" t="s">
        <v>2413</v>
      </c>
      <c r="I41" t="s">
        <v>7768</v>
      </c>
      <c r="J41" t="s">
        <v>7769</v>
      </c>
      <c r="N41" s="118"/>
      <c r="O41" s="118"/>
    </row>
    <row r="42" spans="1:15" x14ac:dyDescent="0.2">
      <c r="A42">
        <v>41</v>
      </c>
      <c r="B42" t="s">
        <v>2707</v>
      </c>
      <c r="C42" t="s">
        <v>462</v>
      </c>
      <c r="D42" t="s">
        <v>2584</v>
      </c>
      <c r="E42" s="118">
        <v>27</v>
      </c>
      <c r="F42">
        <v>492200</v>
      </c>
      <c r="G42">
        <v>3</v>
      </c>
      <c r="H42" s="118" t="s">
        <v>2415</v>
      </c>
      <c r="I42" t="s">
        <v>7770</v>
      </c>
      <c r="J42" t="s">
        <v>7771</v>
      </c>
      <c r="N42" s="118"/>
      <c r="O42" s="118"/>
    </row>
    <row r="43" spans="1:15" x14ac:dyDescent="0.2">
      <c r="A43">
        <v>42</v>
      </c>
      <c r="B43" t="s">
        <v>2710</v>
      </c>
      <c r="C43" t="s">
        <v>463</v>
      </c>
      <c r="D43" t="s">
        <v>2584</v>
      </c>
      <c r="E43" s="118">
        <v>23</v>
      </c>
      <c r="F43">
        <v>492200</v>
      </c>
      <c r="G43">
        <v>3</v>
      </c>
      <c r="H43" s="118" t="s">
        <v>2417</v>
      </c>
      <c r="I43" t="s">
        <v>7772</v>
      </c>
      <c r="J43" t="s">
        <v>7773</v>
      </c>
      <c r="N43" s="118"/>
      <c r="O43" s="118"/>
    </row>
    <row r="44" spans="1:15" x14ac:dyDescent="0.2">
      <c r="A44">
        <v>43</v>
      </c>
      <c r="B44" t="s">
        <v>2712</v>
      </c>
      <c r="C44" t="s">
        <v>464</v>
      </c>
      <c r="D44" t="s">
        <v>2584</v>
      </c>
      <c r="E44" s="118">
        <v>26</v>
      </c>
      <c r="F44">
        <v>492200</v>
      </c>
      <c r="G44">
        <v>3</v>
      </c>
      <c r="H44" s="118" t="s">
        <v>2419</v>
      </c>
      <c r="I44" t="s">
        <v>7774</v>
      </c>
      <c r="J44" t="s">
        <v>7704</v>
      </c>
      <c r="N44" s="118"/>
      <c r="O44" s="118"/>
    </row>
    <row r="45" spans="1:15" x14ac:dyDescent="0.2">
      <c r="A45">
        <v>44</v>
      </c>
      <c r="B45" t="s">
        <v>2714</v>
      </c>
      <c r="C45" t="s">
        <v>465</v>
      </c>
      <c r="D45" t="s">
        <v>2584</v>
      </c>
      <c r="E45" s="118">
        <v>25</v>
      </c>
      <c r="F45">
        <v>492200</v>
      </c>
      <c r="G45">
        <v>3</v>
      </c>
      <c r="H45" s="118" t="s">
        <v>2421</v>
      </c>
      <c r="I45" t="s">
        <v>7775</v>
      </c>
      <c r="J45" t="s">
        <v>7776</v>
      </c>
      <c r="N45" s="118"/>
      <c r="O45" s="118"/>
    </row>
    <row r="46" spans="1:15" x14ac:dyDescent="0.2">
      <c r="A46">
        <v>45</v>
      </c>
      <c r="B46" t="s">
        <v>2716</v>
      </c>
      <c r="C46" t="s">
        <v>466</v>
      </c>
      <c r="D46" t="s">
        <v>2584</v>
      </c>
      <c r="E46" s="118">
        <v>26</v>
      </c>
      <c r="F46">
        <v>492200</v>
      </c>
      <c r="G46">
        <v>3</v>
      </c>
      <c r="H46" s="118" t="s">
        <v>2423</v>
      </c>
      <c r="I46" t="s">
        <v>7777</v>
      </c>
      <c r="J46" t="s">
        <v>7764</v>
      </c>
      <c r="N46" s="118"/>
      <c r="O46" s="118"/>
    </row>
    <row r="47" spans="1:15" x14ac:dyDescent="0.2">
      <c r="A47">
        <v>46</v>
      </c>
      <c r="B47" t="s">
        <v>2718</v>
      </c>
      <c r="C47" t="s">
        <v>467</v>
      </c>
      <c r="D47" t="s">
        <v>2584</v>
      </c>
      <c r="E47" s="118">
        <v>10</v>
      </c>
      <c r="F47">
        <v>492200</v>
      </c>
      <c r="G47">
        <v>3</v>
      </c>
      <c r="H47" s="118" t="s">
        <v>2425</v>
      </c>
      <c r="I47" t="s">
        <v>7778</v>
      </c>
      <c r="J47" t="s">
        <v>7779</v>
      </c>
      <c r="N47" s="118"/>
      <c r="O47" s="118"/>
    </row>
    <row r="48" spans="1:15" x14ac:dyDescent="0.2">
      <c r="A48">
        <v>47</v>
      </c>
      <c r="B48" t="s">
        <v>2720</v>
      </c>
      <c r="C48" t="s">
        <v>468</v>
      </c>
      <c r="D48" t="s">
        <v>2584</v>
      </c>
      <c r="E48" s="118">
        <v>21</v>
      </c>
      <c r="F48">
        <v>492200</v>
      </c>
      <c r="G48">
        <v>3</v>
      </c>
      <c r="H48" s="118" t="s">
        <v>2427</v>
      </c>
      <c r="I48" t="s">
        <v>7780</v>
      </c>
      <c r="J48" t="s">
        <v>7781</v>
      </c>
      <c r="N48" s="118"/>
      <c r="O48" s="118"/>
    </row>
    <row r="49" spans="1:15" x14ac:dyDescent="0.2">
      <c r="A49">
        <v>48</v>
      </c>
      <c r="B49" t="s">
        <v>2722</v>
      </c>
      <c r="C49" t="s">
        <v>469</v>
      </c>
      <c r="D49" t="s">
        <v>2584</v>
      </c>
      <c r="E49" s="118">
        <v>26</v>
      </c>
      <c r="F49">
        <v>492200</v>
      </c>
      <c r="G49">
        <v>3</v>
      </c>
      <c r="H49" s="118" t="s">
        <v>2429</v>
      </c>
      <c r="I49" t="s">
        <v>7782</v>
      </c>
      <c r="J49" t="s">
        <v>7783</v>
      </c>
      <c r="N49" s="118"/>
      <c r="O49" s="118"/>
    </row>
    <row r="50" spans="1:15" x14ac:dyDescent="0.2">
      <c r="A50">
        <v>49</v>
      </c>
      <c r="B50" t="s">
        <v>2724</v>
      </c>
      <c r="C50" t="s">
        <v>470</v>
      </c>
      <c r="D50" t="s">
        <v>2584</v>
      </c>
      <c r="E50" s="118">
        <v>22</v>
      </c>
      <c r="F50">
        <v>492200</v>
      </c>
      <c r="G50">
        <v>3</v>
      </c>
      <c r="H50" s="118" t="s">
        <v>2431</v>
      </c>
      <c r="I50" t="s">
        <v>7784</v>
      </c>
      <c r="J50" t="s">
        <v>7698</v>
      </c>
      <c r="N50" s="118"/>
      <c r="O50" s="118"/>
    </row>
    <row r="51" spans="1:15" x14ac:dyDescent="0.2">
      <c r="A51">
        <v>50</v>
      </c>
      <c r="B51" t="s">
        <v>2726</v>
      </c>
      <c r="C51" t="s">
        <v>10008</v>
      </c>
      <c r="D51" t="s">
        <v>2584</v>
      </c>
      <c r="E51" s="118">
        <v>23</v>
      </c>
      <c r="F51">
        <v>492200</v>
      </c>
      <c r="G51">
        <v>3</v>
      </c>
      <c r="H51" s="118" t="s">
        <v>2433</v>
      </c>
      <c r="I51" t="s">
        <v>7785</v>
      </c>
      <c r="J51" t="s">
        <v>7724</v>
      </c>
      <c r="N51" s="118"/>
      <c r="O51" s="118"/>
    </row>
    <row r="52" spans="1:15" x14ac:dyDescent="0.2">
      <c r="A52">
        <v>51</v>
      </c>
      <c r="B52" t="s">
        <v>2728</v>
      </c>
      <c r="C52" t="s">
        <v>471</v>
      </c>
      <c r="D52" t="s">
        <v>2584</v>
      </c>
      <c r="E52" s="118">
        <v>41</v>
      </c>
      <c r="F52">
        <v>492200</v>
      </c>
      <c r="G52">
        <v>3</v>
      </c>
      <c r="H52" s="118" t="s">
        <v>2435</v>
      </c>
      <c r="I52" t="s">
        <v>7786</v>
      </c>
      <c r="J52" t="s">
        <v>7787</v>
      </c>
      <c r="N52" s="118"/>
      <c r="O52" s="118"/>
    </row>
    <row r="53" spans="1:15" x14ac:dyDescent="0.2">
      <c r="A53">
        <v>52</v>
      </c>
      <c r="B53" t="s">
        <v>2730</v>
      </c>
      <c r="C53" t="s">
        <v>472</v>
      </c>
      <c r="D53" t="s">
        <v>2584</v>
      </c>
      <c r="E53" s="118">
        <v>26</v>
      </c>
      <c r="F53">
        <v>492200</v>
      </c>
      <c r="G53">
        <v>3</v>
      </c>
      <c r="H53" s="118" t="s">
        <v>2437</v>
      </c>
      <c r="I53" t="s">
        <v>7788</v>
      </c>
      <c r="J53" t="s">
        <v>7789</v>
      </c>
      <c r="N53" s="118"/>
      <c r="O53" s="118"/>
    </row>
    <row r="54" spans="1:15" x14ac:dyDescent="0.2">
      <c r="A54">
        <v>53</v>
      </c>
      <c r="B54" t="s">
        <v>2732</v>
      </c>
      <c r="C54" t="s">
        <v>473</v>
      </c>
      <c r="D54" t="s">
        <v>2584</v>
      </c>
      <c r="E54" s="118">
        <v>29</v>
      </c>
      <c r="F54">
        <v>492200</v>
      </c>
      <c r="G54">
        <v>3</v>
      </c>
      <c r="H54" s="118" t="s">
        <v>2439</v>
      </c>
      <c r="I54" t="s">
        <v>7790</v>
      </c>
      <c r="J54" t="s">
        <v>7791</v>
      </c>
      <c r="N54" s="118"/>
      <c r="O54" s="118"/>
    </row>
    <row r="55" spans="1:15" x14ac:dyDescent="0.2">
      <c r="A55">
        <v>54</v>
      </c>
      <c r="B55" t="s">
        <v>2734</v>
      </c>
      <c r="C55" t="s">
        <v>474</v>
      </c>
      <c r="D55" t="s">
        <v>2584</v>
      </c>
      <c r="E55" s="118">
        <v>27</v>
      </c>
      <c r="F55">
        <v>492200</v>
      </c>
      <c r="G55">
        <v>3</v>
      </c>
      <c r="H55" s="118" t="s">
        <v>2441</v>
      </c>
      <c r="I55" t="s">
        <v>7792</v>
      </c>
      <c r="J55" t="s">
        <v>7793</v>
      </c>
      <c r="N55" s="118"/>
      <c r="O55" s="118"/>
    </row>
    <row r="56" spans="1:15" x14ac:dyDescent="0.2">
      <c r="A56">
        <v>55</v>
      </c>
      <c r="B56" t="s">
        <v>2736</v>
      </c>
      <c r="C56" t="s">
        <v>475</v>
      </c>
      <c r="D56" t="s">
        <v>2584</v>
      </c>
      <c r="E56" s="118">
        <v>28</v>
      </c>
      <c r="F56">
        <v>492200</v>
      </c>
      <c r="G56">
        <v>3</v>
      </c>
      <c r="H56" s="118" t="s">
        <v>2443</v>
      </c>
      <c r="I56" t="s">
        <v>7743</v>
      </c>
      <c r="J56" t="s">
        <v>7794</v>
      </c>
      <c r="N56" s="118"/>
      <c r="O56" s="118"/>
    </row>
    <row r="57" spans="1:15" x14ac:dyDescent="0.2">
      <c r="A57">
        <v>56</v>
      </c>
      <c r="B57" t="s">
        <v>2738</v>
      </c>
      <c r="C57" t="s">
        <v>476</v>
      </c>
      <c r="D57" t="s">
        <v>2584</v>
      </c>
      <c r="E57" s="118">
        <v>23</v>
      </c>
      <c r="F57">
        <v>492200</v>
      </c>
      <c r="G57">
        <v>3</v>
      </c>
      <c r="H57" s="118" t="s">
        <v>2445</v>
      </c>
      <c r="I57" t="s">
        <v>7795</v>
      </c>
      <c r="J57" t="s">
        <v>7796</v>
      </c>
      <c r="N57" s="118"/>
      <c r="O57" s="118"/>
    </row>
    <row r="58" spans="1:15" x14ac:dyDescent="0.2">
      <c r="A58">
        <v>57</v>
      </c>
      <c r="B58" t="s">
        <v>2740</v>
      </c>
      <c r="C58" t="s">
        <v>477</v>
      </c>
      <c r="D58" t="s">
        <v>2584</v>
      </c>
      <c r="E58" s="118">
        <v>32</v>
      </c>
      <c r="F58">
        <v>492200</v>
      </c>
      <c r="G58">
        <v>3</v>
      </c>
      <c r="H58" s="118" t="s">
        <v>2447</v>
      </c>
      <c r="I58" t="s">
        <v>7797</v>
      </c>
      <c r="J58" t="s">
        <v>7798</v>
      </c>
      <c r="N58" s="118"/>
      <c r="O58" s="118"/>
    </row>
    <row r="59" spans="1:15" x14ac:dyDescent="0.2">
      <c r="A59">
        <v>58</v>
      </c>
      <c r="B59" t="s">
        <v>2742</v>
      </c>
      <c r="C59" t="s">
        <v>478</v>
      </c>
      <c r="D59" t="s">
        <v>2584</v>
      </c>
      <c r="E59" s="118">
        <v>27</v>
      </c>
      <c r="F59">
        <v>492200</v>
      </c>
      <c r="G59">
        <v>3</v>
      </c>
      <c r="H59" s="118" t="s">
        <v>2449</v>
      </c>
      <c r="I59" t="s">
        <v>7799</v>
      </c>
      <c r="J59" t="s">
        <v>7800</v>
      </c>
      <c r="N59" s="118"/>
      <c r="O59" s="118"/>
    </row>
    <row r="60" spans="1:15" x14ac:dyDescent="0.2">
      <c r="A60">
        <v>59</v>
      </c>
      <c r="B60" t="s">
        <v>2744</v>
      </c>
      <c r="C60" t="s">
        <v>479</v>
      </c>
      <c r="D60" t="s">
        <v>2584</v>
      </c>
      <c r="E60" s="118">
        <v>26</v>
      </c>
      <c r="F60">
        <v>492200</v>
      </c>
      <c r="G60">
        <v>3</v>
      </c>
      <c r="H60" s="118" t="s">
        <v>2451</v>
      </c>
      <c r="I60" t="s">
        <v>7801</v>
      </c>
      <c r="J60" t="s">
        <v>7700</v>
      </c>
      <c r="N60" s="118"/>
      <c r="O60" s="118"/>
    </row>
    <row r="61" spans="1:15" x14ac:dyDescent="0.2">
      <c r="A61">
        <v>60</v>
      </c>
      <c r="B61" t="s">
        <v>2746</v>
      </c>
      <c r="C61" t="s">
        <v>480</v>
      </c>
      <c r="D61" t="s">
        <v>2584</v>
      </c>
      <c r="E61" s="118">
        <v>22</v>
      </c>
      <c r="F61">
        <v>492200</v>
      </c>
      <c r="G61">
        <v>3</v>
      </c>
      <c r="H61" s="118" t="s">
        <v>2453</v>
      </c>
      <c r="I61" t="s">
        <v>7802</v>
      </c>
      <c r="J61" t="s">
        <v>7803</v>
      </c>
      <c r="N61" s="118"/>
      <c r="O61" s="118"/>
    </row>
    <row r="62" spans="1:15" x14ac:dyDescent="0.2">
      <c r="A62">
        <v>61</v>
      </c>
      <c r="B62" t="s">
        <v>2748</v>
      </c>
      <c r="C62" t="s">
        <v>481</v>
      </c>
      <c r="D62" t="s">
        <v>2584</v>
      </c>
      <c r="E62" s="118">
        <v>27</v>
      </c>
      <c r="F62">
        <v>492200</v>
      </c>
      <c r="G62">
        <v>3</v>
      </c>
      <c r="H62" s="118" t="s">
        <v>2455</v>
      </c>
      <c r="I62" t="s">
        <v>7729</v>
      </c>
      <c r="J62" t="s">
        <v>7698</v>
      </c>
      <c r="N62" s="118"/>
      <c r="O62" s="118"/>
    </row>
    <row r="63" spans="1:15" x14ac:dyDescent="0.2">
      <c r="A63">
        <v>62</v>
      </c>
      <c r="B63" t="s">
        <v>2750</v>
      </c>
      <c r="C63" t="s">
        <v>482</v>
      </c>
      <c r="D63" t="s">
        <v>2584</v>
      </c>
      <c r="E63" s="118">
        <v>40</v>
      </c>
      <c r="F63">
        <v>492200</v>
      </c>
      <c r="G63">
        <v>3</v>
      </c>
      <c r="H63" s="118" t="s">
        <v>2457</v>
      </c>
      <c r="I63" t="s">
        <v>7804</v>
      </c>
      <c r="J63" t="s">
        <v>7698</v>
      </c>
      <c r="N63" s="118"/>
      <c r="O63" s="118"/>
    </row>
    <row r="64" spans="1:15" x14ac:dyDescent="0.2">
      <c r="A64">
        <v>63</v>
      </c>
      <c r="B64" t="s">
        <v>2752</v>
      </c>
      <c r="C64" t="s">
        <v>483</v>
      </c>
      <c r="D64" t="s">
        <v>2584</v>
      </c>
      <c r="E64" s="118">
        <v>30</v>
      </c>
      <c r="F64">
        <v>492200</v>
      </c>
      <c r="G64">
        <v>3</v>
      </c>
      <c r="H64" s="118" t="s">
        <v>2459</v>
      </c>
      <c r="I64" t="s">
        <v>7805</v>
      </c>
      <c r="J64" t="s">
        <v>7702</v>
      </c>
      <c r="N64" s="118"/>
      <c r="O64" s="118"/>
    </row>
    <row r="65" spans="1:15" x14ac:dyDescent="0.2">
      <c r="A65">
        <v>64</v>
      </c>
      <c r="B65" t="s">
        <v>2754</v>
      </c>
      <c r="C65" t="s">
        <v>484</v>
      </c>
      <c r="D65" t="s">
        <v>2584</v>
      </c>
      <c r="E65" s="118">
        <v>18</v>
      </c>
      <c r="F65">
        <v>492200</v>
      </c>
      <c r="G65">
        <v>2</v>
      </c>
      <c r="H65" s="118" t="s">
        <v>2461</v>
      </c>
      <c r="I65" t="s">
        <v>7806</v>
      </c>
      <c r="J65" t="s">
        <v>7794</v>
      </c>
      <c r="N65" s="118"/>
      <c r="O65" s="118"/>
    </row>
    <row r="66" spans="1:15" x14ac:dyDescent="0.2">
      <c r="A66">
        <v>65</v>
      </c>
      <c r="B66" t="s">
        <v>2756</v>
      </c>
      <c r="C66" t="s">
        <v>485</v>
      </c>
      <c r="D66" t="s">
        <v>2584</v>
      </c>
      <c r="E66" s="118">
        <v>28</v>
      </c>
      <c r="F66">
        <v>492200</v>
      </c>
      <c r="G66">
        <v>2</v>
      </c>
      <c r="H66" s="118" t="s">
        <v>2463</v>
      </c>
      <c r="I66" t="s">
        <v>7807</v>
      </c>
      <c r="J66" t="s">
        <v>7808</v>
      </c>
      <c r="N66" s="118"/>
      <c r="O66" s="118"/>
    </row>
    <row r="67" spans="1:15" x14ac:dyDescent="0.2">
      <c r="A67">
        <v>66</v>
      </c>
      <c r="B67" t="s">
        <v>2758</v>
      </c>
      <c r="C67" t="s">
        <v>486</v>
      </c>
      <c r="D67" t="s">
        <v>2584</v>
      </c>
      <c r="E67" s="118">
        <v>23</v>
      </c>
      <c r="F67">
        <v>492200</v>
      </c>
      <c r="G67">
        <v>2</v>
      </c>
      <c r="H67" s="118" t="s">
        <v>2465</v>
      </c>
      <c r="I67" t="s">
        <v>7809</v>
      </c>
      <c r="J67" t="s">
        <v>7791</v>
      </c>
      <c r="N67" s="118"/>
      <c r="O67" s="118"/>
    </row>
    <row r="68" spans="1:15" x14ac:dyDescent="0.2">
      <c r="A68">
        <v>67</v>
      </c>
      <c r="B68" t="s">
        <v>2760</v>
      </c>
      <c r="C68" t="s">
        <v>487</v>
      </c>
      <c r="D68" t="s">
        <v>2584</v>
      </c>
      <c r="E68" s="118">
        <v>28</v>
      </c>
      <c r="F68">
        <v>492200</v>
      </c>
      <c r="G68">
        <v>2</v>
      </c>
      <c r="H68" s="118" t="s">
        <v>2467</v>
      </c>
      <c r="I68" t="s">
        <v>7810</v>
      </c>
      <c r="J68" t="s">
        <v>7811</v>
      </c>
      <c r="N68" s="118"/>
      <c r="O68" s="118"/>
    </row>
    <row r="69" spans="1:15" x14ac:dyDescent="0.2">
      <c r="A69">
        <v>68</v>
      </c>
      <c r="B69" t="s">
        <v>2762</v>
      </c>
      <c r="C69" t="s">
        <v>488</v>
      </c>
      <c r="D69" t="s">
        <v>2584</v>
      </c>
      <c r="E69" s="118">
        <v>23</v>
      </c>
      <c r="F69">
        <v>492200</v>
      </c>
      <c r="G69">
        <v>2</v>
      </c>
      <c r="H69" s="118" t="s">
        <v>2469</v>
      </c>
      <c r="I69" t="s">
        <v>7812</v>
      </c>
      <c r="J69" t="s">
        <v>7702</v>
      </c>
      <c r="N69" s="118"/>
      <c r="O69" s="118"/>
    </row>
    <row r="70" spans="1:15" x14ac:dyDescent="0.2">
      <c r="A70">
        <v>69</v>
      </c>
      <c r="B70" t="s">
        <v>2764</v>
      </c>
      <c r="C70" t="s">
        <v>489</v>
      </c>
      <c r="D70" t="s">
        <v>2584</v>
      </c>
      <c r="E70" s="118">
        <v>25</v>
      </c>
      <c r="F70">
        <v>492200</v>
      </c>
      <c r="G70">
        <v>2</v>
      </c>
      <c r="H70" s="118" t="s">
        <v>2471</v>
      </c>
      <c r="I70" t="s">
        <v>7717</v>
      </c>
      <c r="J70" t="s">
        <v>7813</v>
      </c>
      <c r="N70" s="118"/>
      <c r="O70" s="118"/>
    </row>
    <row r="71" spans="1:15" x14ac:dyDescent="0.2">
      <c r="A71">
        <v>70</v>
      </c>
      <c r="B71" t="s">
        <v>2766</v>
      </c>
      <c r="C71" t="s">
        <v>490</v>
      </c>
      <c r="D71" t="s">
        <v>2584</v>
      </c>
      <c r="E71" s="118">
        <v>23</v>
      </c>
      <c r="F71">
        <v>492200</v>
      </c>
      <c r="G71">
        <v>2</v>
      </c>
      <c r="H71" s="118" t="s">
        <v>2473</v>
      </c>
      <c r="I71" t="s">
        <v>7814</v>
      </c>
      <c r="J71" t="s">
        <v>7815</v>
      </c>
      <c r="N71" s="118"/>
      <c r="O71" s="118"/>
    </row>
    <row r="72" spans="1:15" x14ac:dyDescent="0.2">
      <c r="A72">
        <v>71</v>
      </c>
      <c r="B72" t="s">
        <v>2768</v>
      </c>
      <c r="C72" t="s">
        <v>491</v>
      </c>
      <c r="D72" t="s">
        <v>2584</v>
      </c>
      <c r="E72" s="118">
        <v>26</v>
      </c>
      <c r="F72">
        <v>492200</v>
      </c>
      <c r="G72">
        <v>2</v>
      </c>
      <c r="H72" s="118" t="s">
        <v>2475</v>
      </c>
      <c r="I72" t="s">
        <v>7777</v>
      </c>
      <c r="J72" t="s">
        <v>7816</v>
      </c>
      <c r="N72" s="118"/>
      <c r="O72" s="118"/>
    </row>
    <row r="73" spans="1:15" x14ac:dyDescent="0.2">
      <c r="A73">
        <v>72</v>
      </c>
      <c r="B73" t="s">
        <v>2770</v>
      </c>
      <c r="C73" t="s">
        <v>492</v>
      </c>
      <c r="D73" t="s">
        <v>2584</v>
      </c>
      <c r="E73" s="118">
        <v>27</v>
      </c>
      <c r="F73">
        <v>492200</v>
      </c>
      <c r="G73">
        <v>2</v>
      </c>
      <c r="H73" s="118" t="s">
        <v>2477</v>
      </c>
      <c r="I73" t="s">
        <v>7817</v>
      </c>
      <c r="J73" t="s">
        <v>7818</v>
      </c>
      <c r="N73" s="118"/>
      <c r="O73" s="118"/>
    </row>
    <row r="74" spans="1:15" x14ac:dyDescent="0.2">
      <c r="A74">
        <v>73</v>
      </c>
      <c r="B74" t="s">
        <v>2772</v>
      </c>
      <c r="C74" t="s">
        <v>493</v>
      </c>
      <c r="D74" t="s">
        <v>2584</v>
      </c>
      <c r="E74" s="118">
        <v>28</v>
      </c>
      <c r="F74">
        <v>492200</v>
      </c>
      <c r="G74">
        <v>2</v>
      </c>
      <c r="H74" s="118" t="s">
        <v>2479</v>
      </c>
      <c r="I74" t="s">
        <v>7819</v>
      </c>
      <c r="J74" t="s">
        <v>7820</v>
      </c>
      <c r="N74" s="118"/>
      <c r="O74" s="118"/>
    </row>
    <row r="75" spans="1:15" x14ac:dyDescent="0.2">
      <c r="A75">
        <v>74</v>
      </c>
      <c r="B75" t="s">
        <v>2774</v>
      </c>
      <c r="C75" t="s">
        <v>494</v>
      </c>
      <c r="D75" t="s">
        <v>2584</v>
      </c>
      <c r="E75" s="118">
        <v>26</v>
      </c>
      <c r="F75">
        <v>492200</v>
      </c>
      <c r="G75">
        <v>2</v>
      </c>
      <c r="H75" s="118" t="s">
        <v>2481</v>
      </c>
      <c r="I75" t="s">
        <v>7743</v>
      </c>
      <c r="J75" t="s">
        <v>7821</v>
      </c>
      <c r="N75" s="118"/>
      <c r="O75" s="118"/>
    </row>
    <row r="76" spans="1:15" x14ac:dyDescent="0.2">
      <c r="A76">
        <v>75</v>
      </c>
      <c r="B76" t="s">
        <v>2776</v>
      </c>
      <c r="C76" t="s">
        <v>495</v>
      </c>
      <c r="D76" t="s">
        <v>2584</v>
      </c>
      <c r="E76" s="118">
        <v>27</v>
      </c>
      <c r="F76">
        <v>492200</v>
      </c>
      <c r="G76">
        <v>2</v>
      </c>
      <c r="H76" s="118" t="s">
        <v>2483</v>
      </c>
      <c r="I76" t="s">
        <v>7822</v>
      </c>
      <c r="J76" t="s">
        <v>7823</v>
      </c>
      <c r="N76" s="118"/>
      <c r="O76" s="118"/>
    </row>
    <row r="77" spans="1:15" x14ac:dyDescent="0.2">
      <c r="A77">
        <v>76</v>
      </c>
      <c r="B77" t="s">
        <v>2778</v>
      </c>
      <c r="C77" t="s">
        <v>496</v>
      </c>
      <c r="D77" t="s">
        <v>2584</v>
      </c>
      <c r="E77" s="118">
        <v>13</v>
      </c>
      <c r="F77">
        <v>492200</v>
      </c>
      <c r="G77">
        <v>2</v>
      </c>
      <c r="H77" s="118" t="s">
        <v>2485</v>
      </c>
      <c r="I77" t="s">
        <v>7824</v>
      </c>
      <c r="J77" t="s">
        <v>7825</v>
      </c>
      <c r="N77" s="118"/>
      <c r="O77" s="118"/>
    </row>
    <row r="78" spans="1:15" x14ac:dyDescent="0.2">
      <c r="A78">
        <v>77</v>
      </c>
      <c r="B78" t="s">
        <v>2780</v>
      </c>
      <c r="C78" t="s">
        <v>497</v>
      </c>
      <c r="D78" t="s">
        <v>2584</v>
      </c>
      <c r="E78" s="118">
        <v>37</v>
      </c>
      <c r="F78">
        <v>492200</v>
      </c>
      <c r="G78">
        <v>2</v>
      </c>
      <c r="H78" s="118" t="s">
        <v>2487</v>
      </c>
      <c r="I78" t="s">
        <v>7826</v>
      </c>
      <c r="J78" t="s">
        <v>7827</v>
      </c>
      <c r="N78" s="118"/>
      <c r="O78" s="118"/>
    </row>
    <row r="79" spans="1:15" x14ac:dyDescent="0.2">
      <c r="A79">
        <v>78</v>
      </c>
      <c r="B79" t="s">
        <v>2782</v>
      </c>
      <c r="C79" t="s">
        <v>498</v>
      </c>
      <c r="D79" t="s">
        <v>2584</v>
      </c>
      <c r="E79" s="118">
        <v>26</v>
      </c>
      <c r="F79">
        <v>492200</v>
      </c>
      <c r="G79">
        <v>2</v>
      </c>
      <c r="H79" s="118" t="s">
        <v>2489</v>
      </c>
      <c r="I79" t="s">
        <v>7828</v>
      </c>
      <c r="J79" t="s">
        <v>7829</v>
      </c>
      <c r="N79" s="118"/>
      <c r="O79" s="118"/>
    </row>
    <row r="80" spans="1:15" x14ac:dyDescent="0.2">
      <c r="A80">
        <v>79</v>
      </c>
      <c r="B80" t="s">
        <v>2784</v>
      </c>
      <c r="C80" t="s">
        <v>499</v>
      </c>
      <c r="D80" t="s">
        <v>2584</v>
      </c>
      <c r="E80" s="118">
        <v>22</v>
      </c>
      <c r="F80">
        <v>492200</v>
      </c>
      <c r="G80">
        <v>2</v>
      </c>
      <c r="H80" s="118" t="s">
        <v>2491</v>
      </c>
      <c r="I80" t="s">
        <v>7830</v>
      </c>
      <c r="J80" t="s">
        <v>7698</v>
      </c>
      <c r="N80" s="118"/>
      <c r="O80" s="118"/>
    </row>
    <row r="81" spans="1:15" x14ac:dyDescent="0.2">
      <c r="A81">
        <v>80</v>
      </c>
      <c r="B81" t="s">
        <v>5927</v>
      </c>
      <c r="C81" t="s">
        <v>5928</v>
      </c>
      <c r="D81" t="s">
        <v>2584</v>
      </c>
      <c r="E81" s="118">
        <v>26</v>
      </c>
      <c r="F81">
        <v>492200</v>
      </c>
      <c r="G81">
        <v>2</v>
      </c>
      <c r="H81" s="118" t="s">
        <v>2493</v>
      </c>
      <c r="I81" t="s">
        <v>7831</v>
      </c>
      <c r="J81" t="s">
        <v>7832</v>
      </c>
      <c r="N81" s="118"/>
      <c r="O81" s="118"/>
    </row>
    <row r="82" spans="1:15" x14ac:dyDescent="0.2">
      <c r="A82">
        <v>81</v>
      </c>
      <c r="B82" t="s">
        <v>5929</v>
      </c>
      <c r="C82" t="s">
        <v>5930</v>
      </c>
      <c r="D82" t="s">
        <v>2584</v>
      </c>
      <c r="E82" s="118">
        <v>16</v>
      </c>
      <c r="F82">
        <v>492200</v>
      </c>
      <c r="G82">
        <v>2</v>
      </c>
      <c r="H82" s="118" t="s">
        <v>2495</v>
      </c>
      <c r="I82" t="s">
        <v>7833</v>
      </c>
      <c r="J82" t="s">
        <v>7834</v>
      </c>
      <c r="N82" s="118"/>
      <c r="O82" s="118"/>
    </row>
    <row r="83" spans="1:15" x14ac:dyDescent="0.2">
      <c r="A83">
        <v>82</v>
      </c>
      <c r="B83" t="s">
        <v>5931</v>
      </c>
      <c r="C83" t="s">
        <v>5932</v>
      </c>
      <c r="D83" t="s">
        <v>2584</v>
      </c>
      <c r="E83" s="118">
        <v>27</v>
      </c>
      <c r="F83">
        <v>492200</v>
      </c>
      <c r="G83">
        <v>2</v>
      </c>
      <c r="H83" s="118" t="s">
        <v>2497</v>
      </c>
      <c r="I83" t="s">
        <v>7835</v>
      </c>
      <c r="J83" t="s">
        <v>7836</v>
      </c>
      <c r="N83" s="118"/>
      <c r="O83" s="118"/>
    </row>
    <row r="84" spans="1:15" x14ac:dyDescent="0.2">
      <c r="A84">
        <v>83</v>
      </c>
      <c r="B84" t="s">
        <v>6120</v>
      </c>
      <c r="C84" t="s">
        <v>6121</v>
      </c>
      <c r="D84" t="s">
        <v>2584</v>
      </c>
      <c r="E84" s="118">
        <v>37</v>
      </c>
      <c r="F84">
        <v>492200</v>
      </c>
      <c r="G84">
        <v>2</v>
      </c>
      <c r="H84" s="118" t="s">
        <v>2499</v>
      </c>
      <c r="I84" t="s">
        <v>7837</v>
      </c>
      <c r="J84" t="s">
        <v>7710</v>
      </c>
      <c r="N84" s="118"/>
      <c r="O84" s="118"/>
    </row>
    <row r="85" spans="1:15" x14ac:dyDescent="0.2">
      <c r="A85">
        <v>84</v>
      </c>
      <c r="B85" t="s">
        <v>6185</v>
      </c>
      <c r="C85" t="s">
        <v>6186</v>
      </c>
      <c r="D85" t="s">
        <v>2584</v>
      </c>
      <c r="E85" s="118">
        <v>27</v>
      </c>
      <c r="F85">
        <v>492200</v>
      </c>
      <c r="G85">
        <v>2</v>
      </c>
      <c r="H85" s="118" t="s">
        <v>2500</v>
      </c>
      <c r="I85" t="s">
        <v>7838</v>
      </c>
      <c r="J85" t="s">
        <v>7839</v>
      </c>
      <c r="N85" s="118"/>
      <c r="O85" s="118"/>
    </row>
    <row r="86" spans="1:15" x14ac:dyDescent="0.2">
      <c r="A86">
        <v>85</v>
      </c>
      <c r="B86" t="s">
        <v>6187</v>
      </c>
      <c r="C86" t="s">
        <v>6188</v>
      </c>
      <c r="D86" t="s">
        <v>2584</v>
      </c>
      <c r="E86" s="118">
        <v>21</v>
      </c>
      <c r="F86">
        <v>492200</v>
      </c>
      <c r="G86">
        <v>2</v>
      </c>
      <c r="H86" s="118" t="s">
        <v>2502</v>
      </c>
      <c r="I86" t="s">
        <v>7840</v>
      </c>
      <c r="J86" t="s">
        <v>7841</v>
      </c>
      <c r="N86" s="118"/>
      <c r="O86" s="118"/>
    </row>
    <row r="87" spans="1:15" x14ac:dyDescent="0.2">
      <c r="A87">
        <v>86</v>
      </c>
      <c r="B87" t="s">
        <v>6189</v>
      </c>
      <c r="C87" t="s">
        <v>6190</v>
      </c>
      <c r="D87" t="s">
        <v>2584</v>
      </c>
      <c r="E87" s="118">
        <v>23</v>
      </c>
      <c r="F87">
        <v>492200</v>
      </c>
      <c r="G87">
        <v>2</v>
      </c>
      <c r="H87" s="118" t="s">
        <v>2504</v>
      </c>
      <c r="I87" t="s">
        <v>7741</v>
      </c>
      <c r="J87" t="s">
        <v>7842</v>
      </c>
      <c r="N87" s="118"/>
      <c r="O87" s="118"/>
    </row>
    <row r="88" spans="1:15" x14ac:dyDescent="0.2">
      <c r="A88">
        <v>87</v>
      </c>
      <c r="B88" t="s">
        <v>6191</v>
      </c>
      <c r="C88" t="s">
        <v>10009</v>
      </c>
      <c r="D88" t="s">
        <v>2584</v>
      </c>
      <c r="E88" s="118">
        <v>25</v>
      </c>
      <c r="F88">
        <v>492200</v>
      </c>
      <c r="G88">
        <v>2</v>
      </c>
      <c r="H88" s="118" t="s">
        <v>2506</v>
      </c>
      <c r="I88" t="s">
        <v>7843</v>
      </c>
      <c r="J88" t="s">
        <v>7844</v>
      </c>
      <c r="N88" s="118"/>
      <c r="O88" s="118"/>
    </row>
    <row r="89" spans="1:15" x14ac:dyDescent="0.2">
      <c r="A89">
        <v>88</v>
      </c>
      <c r="B89" t="s">
        <v>6192</v>
      </c>
      <c r="C89" t="s">
        <v>6193</v>
      </c>
      <c r="D89" t="s">
        <v>2584</v>
      </c>
      <c r="E89" s="118">
        <v>25</v>
      </c>
      <c r="F89">
        <v>492200</v>
      </c>
      <c r="G89">
        <v>2</v>
      </c>
      <c r="H89" s="118" t="s">
        <v>2508</v>
      </c>
      <c r="I89" t="s">
        <v>7845</v>
      </c>
      <c r="J89" t="s">
        <v>7702</v>
      </c>
      <c r="N89" s="118"/>
      <c r="O89" s="118"/>
    </row>
    <row r="90" spans="1:15" x14ac:dyDescent="0.2">
      <c r="A90">
        <v>89</v>
      </c>
      <c r="B90" t="s">
        <v>6194</v>
      </c>
      <c r="C90" t="s">
        <v>6195</v>
      </c>
      <c r="D90" t="s">
        <v>2584</v>
      </c>
      <c r="E90" s="118">
        <v>23</v>
      </c>
      <c r="F90">
        <v>492200</v>
      </c>
      <c r="G90">
        <v>2</v>
      </c>
      <c r="H90" s="118" t="s">
        <v>2510</v>
      </c>
      <c r="I90" t="s">
        <v>7846</v>
      </c>
      <c r="J90" t="s">
        <v>7847</v>
      </c>
      <c r="N90" s="118"/>
      <c r="O90" s="118"/>
    </row>
    <row r="91" spans="1:15" x14ac:dyDescent="0.2">
      <c r="A91">
        <v>90</v>
      </c>
      <c r="B91" t="s">
        <v>6196</v>
      </c>
      <c r="C91" t="s">
        <v>6197</v>
      </c>
      <c r="D91" t="s">
        <v>2584</v>
      </c>
      <c r="E91" s="118">
        <v>17</v>
      </c>
      <c r="F91">
        <v>492200</v>
      </c>
      <c r="G91">
        <v>2</v>
      </c>
      <c r="H91" s="118" t="s">
        <v>2512</v>
      </c>
      <c r="I91" t="s">
        <v>7848</v>
      </c>
      <c r="J91" t="s">
        <v>7849</v>
      </c>
      <c r="N91" s="118"/>
      <c r="O91" s="118"/>
    </row>
    <row r="92" spans="1:15" x14ac:dyDescent="0.2">
      <c r="A92">
        <v>91</v>
      </c>
      <c r="B92" t="s">
        <v>6509</v>
      </c>
      <c r="C92" t="s">
        <v>6510</v>
      </c>
      <c r="D92" t="s">
        <v>2584</v>
      </c>
      <c r="E92" s="118">
        <v>27</v>
      </c>
      <c r="F92">
        <v>492200</v>
      </c>
      <c r="G92">
        <v>2</v>
      </c>
      <c r="H92" s="118" t="s">
        <v>2514</v>
      </c>
      <c r="I92" t="s">
        <v>7850</v>
      </c>
      <c r="J92" t="s">
        <v>7851</v>
      </c>
      <c r="N92" s="118"/>
      <c r="O92" s="118"/>
    </row>
    <row r="93" spans="1:15" x14ac:dyDescent="0.2">
      <c r="A93">
        <v>92</v>
      </c>
      <c r="B93" t="s">
        <v>6511</v>
      </c>
      <c r="C93" t="s">
        <v>6512</v>
      </c>
      <c r="D93" t="s">
        <v>2584</v>
      </c>
      <c r="E93" s="118">
        <v>40</v>
      </c>
      <c r="F93">
        <v>492200</v>
      </c>
      <c r="G93">
        <v>2</v>
      </c>
      <c r="H93" s="118" t="s">
        <v>2516</v>
      </c>
      <c r="I93" t="s">
        <v>7852</v>
      </c>
      <c r="J93" t="s">
        <v>7748</v>
      </c>
      <c r="N93" s="118"/>
      <c r="O93" s="118"/>
    </row>
    <row r="94" spans="1:15" x14ac:dyDescent="0.2">
      <c r="A94">
        <v>93</v>
      </c>
      <c r="B94" t="s">
        <v>6513</v>
      </c>
      <c r="C94" t="s">
        <v>6514</v>
      </c>
      <c r="D94" t="s">
        <v>2584</v>
      </c>
      <c r="E94" s="118">
        <v>28</v>
      </c>
      <c r="F94">
        <v>492200</v>
      </c>
      <c r="G94">
        <v>2</v>
      </c>
      <c r="H94" s="118" t="s">
        <v>2518</v>
      </c>
      <c r="I94" t="s">
        <v>7835</v>
      </c>
      <c r="J94" t="s">
        <v>7853</v>
      </c>
      <c r="N94" s="118"/>
      <c r="O94" s="118"/>
    </row>
    <row r="95" spans="1:15" x14ac:dyDescent="0.2">
      <c r="A95">
        <v>94</v>
      </c>
      <c r="B95" t="s">
        <v>6515</v>
      </c>
      <c r="C95" t="s">
        <v>6516</v>
      </c>
      <c r="D95" t="s">
        <v>2584</v>
      </c>
      <c r="E95" s="118">
        <v>27</v>
      </c>
      <c r="F95">
        <v>492200</v>
      </c>
      <c r="G95">
        <v>2</v>
      </c>
      <c r="H95" s="118" t="s">
        <v>2520</v>
      </c>
      <c r="I95" t="s">
        <v>7854</v>
      </c>
      <c r="J95" t="s">
        <v>7736</v>
      </c>
      <c r="N95" s="118"/>
      <c r="O95" s="118"/>
    </row>
    <row r="96" spans="1:15" x14ac:dyDescent="0.2">
      <c r="A96">
        <v>95</v>
      </c>
      <c r="B96" t="s">
        <v>6517</v>
      </c>
      <c r="C96" t="s">
        <v>6518</v>
      </c>
      <c r="D96" t="s">
        <v>2584</v>
      </c>
      <c r="E96" s="118">
        <v>26</v>
      </c>
      <c r="F96">
        <v>492200</v>
      </c>
      <c r="G96">
        <v>2</v>
      </c>
      <c r="H96" s="118" t="s">
        <v>2522</v>
      </c>
      <c r="I96" t="s">
        <v>7855</v>
      </c>
      <c r="J96" t="s">
        <v>7856</v>
      </c>
      <c r="N96" s="118"/>
      <c r="O96" s="118"/>
    </row>
    <row r="97" spans="1:15" x14ac:dyDescent="0.2">
      <c r="A97">
        <v>96</v>
      </c>
      <c r="B97" t="s">
        <v>10010</v>
      </c>
      <c r="C97" t="s">
        <v>10011</v>
      </c>
      <c r="D97" t="s">
        <v>2584</v>
      </c>
      <c r="E97" s="118">
        <v>26</v>
      </c>
      <c r="F97">
        <v>492200</v>
      </c>
      <c r="G97">
        <v>1</v>
      </c>
      <c r="H97" s="118" t="s">
        <v>2524</v>
      </c>
      <c r="I97" t="s">
        <v>7819</v>
      </c>
      <c r="J97" t="s">
        <v>7787</v>
      </c>
      <c r="N97" s="118"/>
      <c r="O97" s="118"/>
    </row>
    <row r="98" spans="1:15" x14ac:dyDescent="0.2">
      <c r="A98">
        <v>97</v>
      </c>
      <c r="B98" t="s">
        <v>10012</v>
      </c>
      <c r="C98" t="s">
        <v>10013</v>
      </c>
      <c r="D98" t="s">
        <v>2584</v>
      </c>
      <c r="E98" s="118">
        <v>29</v>
      </c>
      <c r="F98">
        <v>492200</v>
      </c>
      <c r="G98">
        <v>1</v>
      </c>
      <c r="H98" s="118" t="s">
        <v>2526</v>
      </c>
      <c r="I98" t="s">
        <v>7857</v>
      </c>
      <c r="J98" t="s">
        <v>7858</v>
      </c>
      <c r="N98" s="118"/>
      <c r="O98" s="118"/>
    </row>
    <row r="99" spans="1:15" x14ac:dyDescent="0.2">
      <c r="A99">
        <v>98</v>
      </c>
      <c r="B99" t="s">
        <v>10014</v>
      </c>
      <c r="C99" t="s">
        <v>10015</v>
      </c>
      <c r="D99" t="s">
        <v>2584</v>
      </c>
      <c r="E99" s="118">
        <v>19</v>
      </c>
      <c r="F99">
        <v>492200</v>
      </c>
      <c r="G99">
        <v>1</v>
      </c>
      <c r="H99" s="118" t="s">
        <v>2528</v>
      </c>
      <c r="I99" t="s">
        <v>7859</v>
      </c>
      <c r="J99" t="s">
        <v>7860</v>
      </c>
      <c r="N99" s="118"/>
      <c r="O99" s="118"/>
    </row>
    <row r="100" spans="1:15" x14ac:dyDescent="0.2">
      <c r="A100">
        <v>99</v>
      </c>
      <c r="B100" t="s">
        <v>10016</v>
      </c>
      <c r="C100" t="s">
        <v>10017</v>
      </c>
      <c r="D100" t="s">
        <v>2584</v>
      </c>
      <c r="E100" s="118">
        <v>23</v>
      </c>
      <c r="F100">
        <v>492200</v>
      </c>
      <c r="G100">
        <v>1</v>
      </c>
      <c r="H100" s="118" t="s">
        <v>2529</v>
      </c>
      <c r="I100" t="s">
        <v>7720</v>
      </c>
      <c r="J100" t="s">
        <v>7716</v>
      </c>
      <c r="N100" s="118"/>
      <c r="O100" s="118"/>
    </row>
    <row r="101" spans="1:15" x14ac:dyDescent="0.2">
      <c r="A101">
        <v>100</v>
      </c>
      <c r="B101" t="s">
        <v>10018</v>
      </c>
      <c r="C101" t="s">
        <v>10019</v>
      </c>
      <c r="D101" t="s">
        <v>2584</v>
      </c>
      <c r="E101" s="118">
        <v>26</v>
      </c>
      <c r="F101">
        <v>492200</v>
      </c>
      <c r="G101">
        <v>1</v>
      </c>
      <c r="H101" s="118" t="s">
        <v>2531</v>
      </c>
      <c r="I101" t="s">
        <v>7861</v>
      </c>
      <c r="J101" t="s">
        <v>7758</v>
      </c>
      <c r="N101" s="118"/>
      <c r="O101" s="118"/>
    </row>
    <row r="102" spans="1:15" x14ac:dyDescent="0.2">
      <c r="A102">
        <v>101</v>
      </c>
      <c r="B102" t="s">
        <v>10020</v>
      </c>
      <c r="C102" t="s">
        <v>10021</v>
      </c>
      <c r="D102" t="s">
        <v>2584</v>
      </c>
      <c r="E102" s="118">
        <v>21</v>
      </c>
      <c r="F102">
        <v>492200</v>
      </c>
      <c r="G102">
        <v>1</v>
      </c>
      <c r="H102" s="118" t="s">
        <v>2533</v>
      </c>
      <c r="I102" t="s">
        <v>7757</v>
      </c>
      <c r="J102" t="s">
        <v>7862</v>
      </c>
      <c r="N102" s="118"/>
      <c r="O102" s="118"/>
    </row>
    <row r="103" spans="1:15" x14ac:dyDescent="0.2">
      <c r="A103">
        <v>102</v>
      </c>
      <c r="B103" t="s">
        <v>10022</v>
      </c>
      <c r="C103" t="s">
        <v>10023</v>
      </c>
      <c r="D103" t="s">
        <v>2584</v>
      </c>
      <c r="E103" s="118">
        <v>26</v>
      </c>
      <c r="F103">
        <v>492200</v>
      </c>
      <c r="G103">
        <v>1</v>
      </c>
      <c r="H103" s="118" t="s">
        <v>2535</v>
      </c>
      <c r="I103" t="s">
        <v>7863</v>
      </c>
      <c r="J103" t="s">
        <v>7752</v>
      </c>
      <c r="N103" s="118"/>
      <c r="O103" s="118"/>
    </row>
    <row r="104" spans="1:15" x14ac:dyDescent="0.2">
      <c r="A104">
        <v>103</v>
      </c>
      <c r="B104" t="s">
        <v>10024</v>
      </c>
      <c r="C104" t="s">
        <v>10025</v>
      </c>
      <c r="D104" t="s">
        <v>2584</v>
      </c>
      <c r="E104" s="118">
        <v>28</v>
      </c>
      <c r="F104">
        <v>492200</v>
      </c>
      <c r="G104">
        <v>1</v>
      </c>
      <c r="H104" s="118" t="s">
        <v>2537</v>
      </c>
      <c r="I104" t="s">
        <v>7864</v>
      </c>
      <c r="J104" t="s">
        <v>7842</v>
      </c>
      <c r="N104" s="118"/>
      <c r="O104" s="118"/>
    </row>
    <row r="105" spans="1:15" x14ac:dyDescent="0.2">
      <c r="A105">
        <v>104</v>
      </c>
      <c r="B105" t="s">
        <v>10026</v>
      </c>
      <c r="C105" t="s">
        <v>10027</v>
      </c>
      <c r="D105" t="s">
        <v>2584</v>
      </c>
      <c r="E105" s="118">
        <v>21</v>
      </c>
      <c r="F105">
        <v>492200</v>
      </c>
      <c r="G105">
        <v>1</v>
      </c>
      <c r="H105" s="118" t="s">
        <v>2539</v>
      </c>
      <c r="I105" t="s">
        <v>7865</v>
      </c>
      <c r="J105" t="s">
        <v>7866</v>
      </c>
      <c r="N105" s="118"/>
      <c r="O105" s="118"/>
    </row>
    <row r="106" spans="1:15" x14ac:dyDescent="0.2">
      <c r="A106">
        <v>105</v>
      </c>
      <c r="B106" t="s">
        <v>10028</v>
      </c>
      <c r="C106" t="s">
        <v>10029</v>
      </c>
      <c r="D106" t="s">
        <v>2584</v>
      </c>
      <c r="E106" s="118">
        <v>23</v>
      </c>
      <c r="F106">
        <v>492200</v>
      </c>
      <c r="G106">
        <v>1</v>
      </c>
      <c r="H106" s="118" t="s">
        <v>2541</v>
      </c>
      <c r="I106" t="s">
        <v>7867</v>
      </c>
      <c r="J106" t="s">
        <v>7853</v>
      </c>
      <c r="N106" s="118"/>
      <c r="O106" s="118"/>
    </row>
    <row r="107" spans="1:15" x14ac:dyDescent="0.2">
      <c r="A107">
        <v>106</v>
      </c>
      <c r="B107" t="s">
        <v>10030</v>
      </c>
      <c r="C107" t="s">
        <v>10031</v>
      </c>
      <c r="D107" t="s">
        <v>2584</v>
      </c>
      <c r="E107" s="118">
        <v>26</v>
      </c>
      <c r="F107">
        <v>492200</v>
      </c>
      <c r="G107">
        <v>1</v>
      </c>
      <c r="H107" s="118" t="s">
        <v>2543</v>
      </c>
      <c r="I107" t="s">
        <v>7868</v>
      </c>
      <c r="J107" t="s">
        <v>7869</v>
      </c>
      <c r="N107" s="118"/>
      <c r="O107" s="118"/>
    </row>
    <row r="108" spans="1:15" x14ac:dyDescent="0.2">
      <c r="A108">
        <v>107</v>
      </c>
      <c r="B108" t="s">
        <v>10032</v>
      </c>
      <c r="C108" t="s">
        <v>10033</v>
      </c>
      <c r="D108" t="s">
        <v>2584</v>
      </c>
      <c r="E108" s="118">
        <v>27</v>
      </c>
      <c r="F108">
        <v>492200</v>
      </c>
      <c r="G108">
        <v>1</v>
      </c>
      <c r="H108" s="118" t="s">
        <v>2545</v>
      </c>
      <c r="I108" t="s">
        <v>7870</v>
      </c>
      <c r="J108" t="s">
        <v>7871</v>
      </c>
      <c r="N108" s="118"/>
      <c r="O108" s="118"/>
    </row>
    <row r="109" spans="1:15" x14ac:dyDescent="0.2">
      <c r="A109">
        <v>113</v>
      </c>
      <c r="B109" t="s">
        <v>2392</v>
      </c>
      <c r="C109" t="s">
        <v>332</v>
      </c>
      <c r="D109" t="s">
        <v>2338</v>
      </c>
      <c r="E109" s="118">
        <v>27</v>
      </c>
      <c r="F109">
        <v>492232</v>
      </c>
      <c r="G109">
        <v>4</v>
      </c>
      <c r="H109" s="118" t="s">
        <v>2547</v>
      </c>
      <c r="I109" t="s">
        <v>7872</v>
      </c>
      <c r="J109" t="s">
        <v>7873</v>
      </c>
      <c r="N109" s="118"/>
      <c r="O109" s="118"/>
    </row>
    <row r="110" spans="1:15" x14ac:dyDescent="0.2">
      <c r="A110">
        <v>114</v>
      </c>
      <c r="B110" t="s">
        <v>2394</v>
      </c>
      <c r="C110" t="s">
        <v>333</v>
      </c>
      <c r="D110" t="s">
        <v>2338</v>
      </c>
      <c r="E110" s="118">
        <v>27</v>
      </c>
      <c r="F110">
        <v>492232</v>
      </c>
      <c r="G110">
        <v>4</v>
      </c>
      <c r="H110" s="118" t="s">
        <v>2549</v>
      </c>
      <c r="I110" t="s">
        <v>7874</v>
      </c>
      <c r="J110" t="s">
        <v>7875</v>
      </c>
      <c r="N110" s="118"/>
      <c r="O110" s="118"/>
    </row>
    <row r="111" spans="1:15" x14ac:dyDescent="0.2">
      <c r="A111">
        <v>115</v>
      </c>
      <c r="B111" t="s">
        <v>2396</v>
      </c>
      <c r="C111" t="s">
        <v>334</v>
      </c>
      <c r="D111" t="s">
        <v>2338</v>
      </c>
      <c r="E111" s="118">
        <v>28</v>
      </c>
      <c r="F111">
        <v>492232</v>
      </c>
      <c r="G111">
        <v>4</v>
      </c>
      <c r="H111" s="118" t="s">
        <v>2551</v>
      </c>
      <c r="I111" t="s">
        <v>7876</v>
      </c>
      <c r="J111" t="s">
        <v>7877</v>
      </c>
      <c r="N111" s="118"/>
      <c r="O111" s="118"/>
    </row>
    <row r="112" spans="1:15" x14ac:dyDescent="0.2">
      <c r="A112">
        <v>116</v>
      </c>
      <c r="B112" t="s">
        <v>2398</v>
      </c>
      <c r="C112" t="s">
        <v>335</v>
      </c>
      <c r="D112" t="s">
        <v>2338</v>
      </c>
      <c r="E112" s="118">
        <v>28</v>
      </c>
      <c r="F112">
        <v>492232</v>
      </c>
      <c r="G112">
        <v>4</v>
      </c>
      <c r="H112" s="118" t="s">
        <v>2553</v>
      </c>
      <c r="I112" t="s">
        <v>7878</v>
      </c>
      <c r="J112" t="s">
        <v>7879</v>
      </c>
      <c r="N112" s="118"/>
      <c r="O112" s="118"/>
    </row>
    <row r="113" spans="1:15" x14ac:dyDescent="0.2">
      <c r="A113">
        <v>117</v>
      </c>
      <c r="B113" t="s">
        <v>2400</v>
      </c>
      <c r="C113" t="s">
        <v>336</v>
      </c>
      <c r="D113" t="s">
        <v>2338</v>
      </c>
      <c r="E113" s="118">
        <v>36</v>
      </c>
      <c r="F113">
        <v>492232</v>
      </c>
      <c r="G113">
        <v>4</v>
      </c>
      <c r="H113" s="118" t="s">
        <v>2555</v>
      </c>
      <c r="I113" t="s">
        <v>7880</v>
      </c>
      <c r="J113" t="s">
        <v>7881</v>
      </c>
      <c r="N113" s="118"/>
      <c r="O113" s="118"/>
    </row>
    <row r="114" spans="1:15" x14ac:dyDescent="0.2">
      <c r="A114">
        <v>118</v>
      </c>
      <c r="B114" t="s">
        <v>2402</v>
      </c>
      <c r="C114" t="s">
        <v>337</v>
      </c>
      <c r="D114" t="s">
        <v>2338</v>
      </c>
      <c r="E114" s="118">
        <v>28</v>
      </c>
      <c r="F114">
        <v>492232</v>
      </c>
      <c r="G114">
        <v>4</v>
      </c>
      <c r="H114" s="118" t="s">
        <v>2557</v>
      </c>
      <c r="I114" t="s">
        <v>7882</v>
      </c>
      <c r="J114" t="s">
        <v>7883</v>
      </c>
      <c r="N114" s="118"/>
      <c r="O114" s="118"/>
    </row>
    <row r="115" spans="1:15" x14ac:dyDescent="0.2">
      <c r="A115">
        <v>119</v>
      </c>
      <c r="B115" t="s">
        <v>2404</v>
      </c>
      <c r="C115" t="s">
        <v>338</v>
      </c>
      <c r="D115" t="s">
        <v>2338</v>
      </c>
      <c r="E115" s="118">
        <v>23</v>
      </c>
      <c r="F115">
        <v>492232</v>
      </c>
      <c r="G115">
        <v>4</v>
      </c>
      <c r="H115" s="118" t="s">
        <v>2558</v>
      </c>
      <c r="I115" t="s">
        <v>7884</v>
      </c>
      <c r="J115" t="s">
        <v>7885</v>
      </c>
      <c r="N115" s="118"/>
      <c r="O115" s="118"/>
    </row>
    <row r="116" spans="1:15" x14ac:dyDescent="0.2">
      <c r="A116">
        <v>120</v>
      </c>
      <c r="B116" t="s">
        <v>2406</v>
      </c>
      <c r="C116" t="s">
        <v>339</v>
      </c>
      <c r="D116" t="s">
        <v>2338</v>
      </c>
      <c r="E116" s="118">
        <v>37</v>
      </c>
      <c r="F116">
        <v>492232</v>
      </c>
      <c r="G116">
        <v>4</v>
      </c>
      <c r="H116" s="118" t="s">
        <v>2560</v>
      </c>
      <c r="I116" t="s">
        <v>7886</v>
      </c>
      <c r="J116" t="s">
        <v>7832</v>
      </c>
      <c r="N116" s="118"/>
      <c r="O116" s="118"/>
    </row>
    <row r="117" spans="1:15" x14ac:dyDescent="0.2">
      <c r="A117">
        <v>121</v>
      </c>
      <c r="B117" t="s">
        <v>2408</v>
      </c>
      <c r="C117" t="s">
        <v>340</v>
      </c>
      <c r="D117" t="s">
        <v>2338</v>
      </c>
      <c r="E117" s="118">
        <v>23</v>
      </c>
      <c r="F117">
        <v>492232</v>
      </c>
      <c r="G117">
        <v>4</v>
      </c>
      <c r="H117" s="118" t="s">
        <v>2562</v>
      </c>
      <c r="I117" t="s">
        <v>7887</v>
      </c>
      <c r="J117" t="s">
        <v>7888</v>
      </c>
      <c r="N117" s="118"/>
      <c r="O117" s="118"/>
    </row>
    <row r="118" spans="1:15" x14ac:dyDescent="0.2">
      <c r="A118">
        <v>122</v>
      </c>
      <c r="B118" t="s">
        <v>2410</v>
      </c>
      <c r="C118" t="s">
        <v>341</v>
      </c>
      <c r="D118" t="s">
        <v>2338</v>
      </c>
      <c r="E118" s="118">
        <v>27</v>
      </c>
      <c r="F118">
        <v>492232</v>
      </c>
      <c r="G118">
        <v>4</v>
      </c>
      <c r="H118" s="118" t="s">
        <v>2564</v>
      </c>
      <c r="I118" t="s">
        <v>7889</v>
      </c>
      <c r="J118" t="s">
        <v>7890</v>
      </c>
      <c r="N118" s="118"/>
      <c r="O118" s="118"/>
    </row>
    <row r="119" spans="1:15" x14ac:dyDescent="0.2">
      <c r="A119">
        <v>123</v>
      </c>
      <c r="B119" t="s">
        <v>2412</v>
      </c>
      <c r="C119" t="s">
        <v>342</v>
      </c>
      <c r="D119" t="s">
        <v>2338</v>
      </c>
      <c r="E119" s="118">
        <v>27</v>
      </c>
      <c r="F119">
        <v>492232</v>
      </c>
      <c r="G119">
        <v>4</v>
      </c>
      <c r="H119" s="118" t="s">
        <v>2566</v>
      </c>
      <c r="I119" t="s">
        <v>7891</v>
      </c>
      <c r="J119" t="s">
        <v>7700</v>
      </c>
      <c r="N119" s="118"/>
      <c r="O119" s="118"/>
    </row>
    <row r="120" spans="1:15" x14ac:dyDescent="0.2">
      <c r="A120">
        <v>124</v>
      </c>
      <c r="B120" t="s">
        <v>2414</v>
      </c>
      <c r="C120" t="s">
        <v>343</v>
      </c>
      <c r="D120" t="s">
        <v>2338</v>
      </c>
      <c r="E120" s="118">
        <v>28</v>
      </c>
      <c r="F120">
        <v>492232</v>
      </c>
      <c r="G120">
        <v>4</v>
      </c>
      <c r="H120" s="118" t="s">
        <v>2568</v>
      </c>
      <c r="I120" t="s">
        <v>7833</v>
      </c>
      <c r="J120" t="s">
        <v>7892</v>
      </c>
      <c r="N120" s="118"/>
      <c r="O120" s="118"/>
    </row>
    <row r="121" spans="1:15" x14ac:dyDescent="0.2">
      <c r="A121">
        <v>125</v>
      </c>
      <c r="B121" t="s">
        <v>2416</v>
      </c>
      <c r="C121" t="s">
        <v>344</v>
      </c>
      <c r="D121" t="s">
        <v>2338</v>
      </c>
      <c r="E121" s="118">
        <v>28</v>
      </c>
      <c r="F121">
        <v>492232</v>
      </c>
      <c r="G121">
        <v>4</v>
      </c>
      <c r="H121" s="118" t="s">
        <v>2570</v>
      </c>
      <c r="I121" t="s">
        <v>7893</v>
      </c>
      <c r="J121" t="s">
        <v>7894</v>
      </c>
      <c r="N121" s="118"/>
      <c r="O121" s="118"/>
    </row>
    <row r="122" spans="1:15" x14ac:dyDescent="0.2">
      <c r="A122">
        <v>126</v>
      </c>
      <c r="B122" t="s">
        <v>2418</v>
      </c>
      <c r="C122" t="s">
        <v>345</v>
      </c>
      <c r="D122" t="s">
        <v>2338</v>
      </c>
      <c r="E122" s="118">
        <v>28</v>
      </c>
      <c r="F122">
        <v>492232</v>
      </c>
      <c r="G122">
        <v>4</v>
      </c>
      <c r="H122" s="118" t="s">
        <v>2571</v>
      </c>
      <c r="I122" t="s">
        <v>7895</v>
      </c>
      <c r="J122" t="s">
        <v>7896</v>
      </c>
      <c r="N122" s="118"/>
      <c r="O122" s="118"/>
    </row>
    <row r="123" spans="1:15" x14ac:dyDescent="0.2">
      <c r="A123">
        <v>127</v>
      </c>
      <c r="B123" t="s">
        <v>2420</v>
      </c>
      <c r="C123" t="s">
        <v>346</v>
      </c>
      <c r="D123" t="s">
        <v>2338</v>
      </c>
      <c r="E123" s="118">
        <v>28</v>
      </c>
      <c r="F123">
        <v>492232</v>
      </c>
      <c r="G123">
        <v>4</v>
      </c>
      <c r="H123" s="118" t="s">
        <v>2573</v>
      </c>
      <c r="I123" t="s">
        <v>7897</v>
      </c>
      <c r="J123" t="s">
        <v>7898</v>
      </c>
      <c r="N123" s="118"/>
      <c r="O123" s="118"/>
    </row>
    <row r="124" spans="1:15" x14ac:dyDescent="0.2">
      <c r="A124">
        <v>128</v>
      </c>
      <c r="B124" t="s">
        <v>2422</v>
      </c>
      <c r="C124" t="s">
        <v>347</v>
      </c>
      <c r="D124" t="s">
        <v>2338</v>
      </c>
      <c r="E124" s="118">
        <v>28</v>
      </c>
      <c r="F124">
        <v>492232</v>
      </c>
      <c r="G124">
        <v>4</v>
      </c>
      <c r="H124" s="118" t="s">
        <v>2576</v>
      </c>
      <c r="I124" t="s">
        <v>7899</v>
      </c>
      <c r="J124" t="s">
        <v>7900</v>
      </c>
      <c r="N124" s="118"/>
      <c r="O124" s="118"/>
    </row>
    <row r="125" spans="1:15" x14ac:dyDescent="0.2">
      <c r="A125">
        <v>129</v>
      </c>
      <c r="B125" t="s">
        <v>2424</v>
      </c>
      <c r="C125" t="s">
        <v>348</v>
      </c>
      <c r="D125" t="s">
        <v>2338</v>
      </c>
      <c r="E125" s="118">
        <v>28</v>
      </c>
      <c r="F125">
        <v>492232</v>
      </c>
      <c r="G125">
        <v>4</v>
      </c>
      <c r="H125" s="118" t="s">
        <v>2579</v>
      </c>
      <c r="I125" t="s">
        <v>7790</v>
      </c>
      <c r="J125" t="s">
        <v>7789</v>
      </c>
      <c r="N125" s="118"/>
      <c r="O125" s="118"/>
    </row>
    <row r="126" spans="1:15" x14ac:dyDescent="0.2">
      <c r="A126">
        <v>130</v>
      </c>
      <c r="B126" t="s">
        <v>2426</v>
      </c>
      <c r="C126" t="s">
        <v>349</v>
      </c>
      <c r="D126" t="s">
        <v>2338</v>
      </c>
      <c r="E126" s="118">
        <v>28</v>
      </c>
      <c r="F126">
        <v>492232</v>
      </c>
      <c r="G126">
        <v>4</v>
      </c>
      <c r="H126" s="118" t="s">
        <v>2582</v>
      </c>
      <c r="I126" t="s">
        <v>7901</v>
      </c>
      <c r="J126" t="s">
        <v>7902</v>
      </c>
      <c r="N126" s="118"/>
      <c r="O126" s="118"/>
    </row>
    <row r="127" spans="1:15" x14ac:dyDescent="0.2">
      <c r="A127">
        <v>131</v>
      </c>
      <c r="B127" t="s">
        <v>2428</v>
      </c>
      <c r="C127" t="s">
        <v>350</v>
      </c>
      <c r="D127" t="s">
        <v>2338</v>
      </c>
      <c r="E127" s="118">
        <v>26</v>
      </c>
      <c r="F127">
        <v>492232</v>
      </c>
      <c r="G127">
        <v>4</v>
      </c>
      <c r="H127" s="118" t="s">
        <v>2585</v>
      </c>
      <c r="I127" t="s">
        <v>7903</v>
      </c>
      <c r="J127" t="s">
        <v>7904</v>
      </c>
      <c r="N127" s="118"/>
      <c r="O127" s="118"/>
    </row>
    <row r="128" spans="1:15" x14ac:dyDescent="0.2">
      <c r="A128">
        <v>132</v>
      </c>
      <c r="B128" t="s">
        <v>2430</v>
      </c>
      <c r="C128" t="s">
        <v>351</v>
      </c>
      <c r="D128" t="s">
        <v>2338</v>
      </c>
      <c r="E128" s="118">
        <v>26</v>
      </c>
      <c r="F128">
        <v>492232</v>
      </c>
      <c r="G128">
        <v>4</v>
      </c>
      <c r="H128" s="118" t="s">
        <v>2586</v>
      </c>
      <c r="I128" t="s">
        <v>7905</v>
      </c>
      <c r="J128" t="s">
        <v>7906</v>
      </c>
      <c r="N128" s="118"/>
      <c r="O128" s="118"/>
    </row>
    <row r="129" spans="1:15" x14ac:dyDescent="0.2">
      <c r="A129">
        <v>133</v>
      </c>
      <c r="B129" t="s">
        <v>2432</v>
      </c>
      <c r="C129" t="s">
        <v>352</v>
      </c>
      <c r="D129" t="s">
        <v>2338</v>
      </c>
      <c r="E129" s="118">
        <v>28</v>
      </c>
      <c r="F129">
        <v>492232</v>
      </c>
      <c r="G129">
        <v>4</v>
      </c>
      <c r="H129" s="118" t="s">
        <v>2588</v>
      </c>
      <c r="I129" t="s">
        <v>7907</v>
      </c>
      <c r="J129" t="s">
        <v>7791</v>
      </c>
      <c r="N129" s="118"/>
      <c r="O129" s="118"/>
    </row>
    <row r="130" spans="1:15" x14ac:dyDescent="0.2">
      <c r="A130">
        <v>134</v>
      </c>
      <c r="B130" t="s">
        <v>2434</v>
      </c>
      <c r="C130" t="s">
        <v>353</v>
      </c>
      <c r="D130" t="s">
        <v>2338</v>
      </c>
      <c r="E130" s="118">
        <v>28</v>
      </c>
      <c r="F130">
        <v>492232</v>
      </c>
      <c r="G130">
        <v>4</v>
      </c>
      <c r="H130" s="118" t="s">
        <v>2589</v>
      </c>
      <c r="I130" t="s">
        <v>7908</v>
      </c>
      <c r="J130" t="s">
        <v>7794</v>
      </c>
      <c r="N130" s="118"/>
      <c r="O130" s="118"/>
    </row>
    <row r="131" spans="1:15" x14ac:dyDescent="0.2">
      <c r="A131">
        <v>135</v>
      </c>
      <c r="B131" t="s">
        <v>2436</v>
      </c>
      <c r="C131" t="s">
        <v>354</v>
      </c>
      <c r="D131" t="s">
        <v>2338</v>
      </c>
      <c r="E131" s="118">
        <v>34</v>
      </c>
      <c r="F131">
        <v>492232</v>
      </c>
      <c r="G131">
        <v>4</v>
      </c>
      <c r="H131" s="118" t="s">
        <v>2590</v>
      </c>
      <c r="I131" t="s">
        <v>7909</v>
      </c>
      <c r="J131" t="s">
        <v>7752</v>
      </c>
      <c r="N131" s="118"/>
      <c r="O131" s="118"/>
    </row>
    <row r="132" spans="1:15" x14ac:dyDescent="0.2">
      <c r="A132">
        <v>136</v>
      </c>
      <c r="B132" t="s">
        <v>2438</v>
      </c>
      <c r="C132" t="s">
        <v>355</v>
      </c>
      <c r="D132" t="s">
        <v>2338</v>
      </c>
      <c r="E132" s="118">
        <v>27</v>
      </c>
      <c r="F132">
        <v>492232</v>
      </c>
      <c r="G132">
        <v>4</v>
      </c>
      <c r="H132" s="118" t="s">
        <v>2591</v>
      </c>
      <c r="I132" t="s">
        <v>7910</v>
      </c>
      <c r="J132" t="s">
        <v>7911</v>
      </c>
      <c r="N132" s="118"/>
      <c r="O132" s="118"/>
    </row>
    <row r="133" spans="1:15" x14ac:dyDescent="0.2">
      <c r="A133">
        <v>137</v>
      </c>
      <c r="B133" t="s">
        <v>2440</v>
      </c>
      <c r="C133" t="s">
        <v>356</v>
      </c>
      <c r="D133" t="s">
        <v>2338</v>
      </c>
      <c r="E133" s="118">
        <v>38</v>
      </c>
      <c r="F133">
        <v>492232</v>
      </c>
      <c r="G133">
        <v>4</v>
      </c>
      <c r="H133" s="118" t="s">
        <v>2592</v>
      </c>
      <c r="I133" t="s">
        <v>7912</v>
      </c>
      <c r="J133" t="s">
        <v>7839</v>
      </c>
      <c r="N133" s="118"/>
      <c r="O133" s="118"/>
    </row>
    <row r="134" spans="1:15" x14ac:dyDescent="0.2">
      <c r="A134">
        <v>138</v>
      </c>
      <c r="B134" t="s">
        <v>2442</v>
      </c>
      <c r="C134" t="s">
        <v>357</v>
      </c>
      <c r="D134" t="s">
        <v>2338</v>
      </c>
      <c r="E134" s="118">
        <v>32</v>
      </c>
      <c r="F134">
        <v>492232</v>
      </c>
      <c r="G134">
        <v>4</v>
      </c>
      <c r="H134" s="118" t="s">
        <v>2593</v>
      </c>
      <c r="I134" t="s">
        <v>7913</v>
      </c>
      <c r="J134" t="s">
        <v>7702</v>
      </c>
      <c r="N134" s="118"/>
      <c r="O134" s="118"/>
    </row>
    <row r="135" spans="1:15" x14ac:dyDescent="0.2">
      <c r="A135">
        <v>139</v>
      </c>
      <c r="B135" t="s">
        <v>2444</v>
      </c>
      <c r="C135" t="s">
        <v>358</v>
      </c>
      <c r="D135" t="s">
        <v>2338</v>
      </c>
      <c r="E135" s="118">
        <v>28</v>
      </c>
      <c r="F135">
        <v>492232</v>
      </c>
      <c r="G135">
        <v>4</v>
      </c>
      <c r="H135" s="118" t="s">
        <v>2594</v>
      </c>
      <c r="I135" t="s">
        <v>7914</v>
      </c>
      <c r="J135" t="s">
        <v>7915</v>
      </c>
      <c r="N135" s="118"/>
      <c r="O135" s="118"/>
    </row>
    <row r="136" spans="1:15" x14ac:dyDescent="0.2">
      <c r="A136">
        <v>140</v>
      </c>
      <c r="B136" t="s">
        <v>2446</v>
      </c>
      <c r="C136" t="s">
        <v>359</v>
      </c>
      <c r="D136" t="s">
        <v>2338</v>
      </c>
      <c r="E136" s="118">
        <v>23</v>
      </c>
      <c r="F136">
        <v>492232</v>
      </c>
      <c r="G136">
        <v>4</v>
      </c>
      <c r="H136" s="118" t="s">
        <v>2595</v>
      </c>
      <c r="I136" t="s">
        <v>7916</v>
      </c>
      <c r="J136" t="s">
        <v>7917</v>
      </c>
      <c r="N136" s="118"/>
      <c r="O136" s="118"/>
    </row>
    <row r="137" spans="1:15" x14ac:dyDescent="0.2">
      <c r="A137">
        <v>141</v>
      </c>
      <c r="B137" t="s">
        <v>2448</v>
      </c>
      <c r="C137" t="s">
        <v>360</v>
      </c>
      <c r="D137" t="s">
        <v>2338</v>
      </c>
      <c r="E137" s="118">
        <v>28</v>
      </c>
      <c r="F137">
        <v>492232</v>
      </c>
      <c r="G137">
        <v>4</v>
      </c>
      <c r="H137" s="118" t="s">
        <v>2596</v>
      </c>
      <c r="I137" t="s">
        <v>7918</v>
      </c>
      <c r="J137" t="s">
        <v>7704</v>
      </c>
      <c r="N137" s="118"/>
      <c r="O137" s="118"/>
    </row>
    <row r="138" spans="1:15" x14ac:dyDescent="0.2">
      <c r="A138">
        <v>142</v>
      </c>
      <c r="B138" t="s">
        <v>2450</v>
      </c>
      <c r="C138" t="s">
        <v>361</v>
      </c>
      <c r="D138" t="s">
        <v>2338</v>
      </c>
      <c r="E138" s="118">
        <v>28</v>
      </c>
      <c r="F138">
        <v>492232</v>
      </c>
      <c r="G138">
        <v>4</v>
      </c>
      <c r="H138" s="118" t="s">
        <v>2597</v>
      </c>
      <c r="I138" t="s">
        <v>7919</v>
      </c>
      <c r="J138" t="s">
        <v>7920</v>
      </c>
      <c r="N138" s="118"/>
      <c r="O138" s="118"/>
    </row>
    <row r="139" spans="1:15" x14ac:dyDescent="0.2">
      <c r="A139">
        <v>143</v>
      </c>
      <c r="B139" t="s">
        <v>2452</v>
      </c>
      <c r="C139" t="s">
        <v>362</v>
      </c>
      <c r="D139" t="s">
        <v>2338</v>
      </c>
      <c r="E139" s="118">
        <v>28</v>
      </c>
      <c r="F139">
        <v>492232</v>
      </c>
      <c r="G139">
        <v>4</v>
      </c>
      <c r="H139" s="118" t="s">
        <v>2598</v>
      </c>
      <c r="I139" t="s">
        <v>7921</v>
      </c>
      <c r="J139" t="s">
        <v>7730</v>
      </c>
      <c r="N139" s="118"/>
      <c r="O139" s="118"/>
    </row>
    <row r="140" spans="1:15" x14ac:dyDescent="0.2">
      <c r="A140">
        <v>144</v>
      </c>
      <c r="B140" t="s">
        <v>2454</v>
      </c>
      <c r="C140" t="s">
        <v>363</v>
      </c>
      <c r="D140" t="s">
        <v>2338</v>
      </c>
      <c r="E140" s="118">
        <v>28</v>
      </c>
      <c r="F140">
        <v>492232</v>
      </c>
      <c r="G140">
        <v>4</v>
      </c>
      <c r="H140" s="118" t="s">
        <v>2599</v>
      </c>
      <c r="I140" t="s">
        <v>7922</v>
      </c>
      <c r="J140" t="s">
        <v>7923</v>
      </c>
      <c r="N140" s="118"/>
      <c r="O140" s="118"/>
    </row>
    <row r="141" spans="1:15" x14ac:dyDescent="0.2">
      <c r="A141">
        <v>145</v>
      </c>
      <c r="B141" t="s">
        <v>2456</v>
      </c>
      <c r="C141" t="s">
        <v>364</v>
      </c>
      <c r="D141" t="s">
        <v>2338</v>
      </c>
      <c r="E141" s="118">
        <v>28</v>
      </c>
      <c r="F141">
        <v>492232</v>
      </c>
      <c r="G141">
        <v>4</v>
      </c>
      <c r="H141" s="118" t="s">
        <v>2600</v>
      </c>
      <c r="I141" t="s">
        <v>7924</v>
      </c>
      <c r="J141" t="s">
        <v>7716</v>
      </c>
      <c r="N141" s="118"/>
      <c r="O141" s="118"/>
    </row>
    <row r="142" spans="1:15" x14ac:dyDescent="0.2">
      <c r="A142">
        <v>146</v>
      </c>
      <c r="B142" t="s">
        <v>2458</v>
      </c>
      <c r="C142" t="s">
        <v>365</v>
      </c>
      <c r="D142" t="s">
        <v>2338</v>
      </c>
      <c r="E142" s="118">
        <v>28</v>
      </c>
      <c r="F142">
        <v>492232</v>
      </c>
      <c r="G142">
        <v>4</v>
      </c>
      <c r="H142" s="118" t="s">
        <v>2601</v>
      </c>
      <c r="I142" t="s">
        <v>7925</v>
      </c>
      <c r="J142" t="s">
        <v>7926</v>
      </c>
      <c r="N142" s="118"/>
      <c r="O142" s="118"/>
    </row>
    <row r="143" spans="1:15" x14ac:dyDescent="0.2">
      <c r="A143">
        <v>147</v>
      </c>
      <c r="B143" t="s">
        <v>2460</v>
      </c>
      <c r="C143" t="s">
        <v>366</v>
      </c>
      <c r="D143" t="s">
        <v>2338</v>
      </c>
      <c r="E143" s="118">
        <v>28</v>
      </c>
      <c r="F143">
        <v>492232</v>
      </c>
      <c r="G143">
        <v>4</v>
      </c>
      <c r="H143" s="118" t="s">
        <v>2602</v>
      </c>
      <c r="I143" t="s">
        <v>7743</v>
      </c>
      <c r="J143" t="s">
        <v>7736</v>
      </c>
      <c r="N143" s="118"/>
      <c r="O143" s="118"/>
    </row>
    <row r="144" spans="1:15" x14ac:dyDescent="0.2">
      <c r="A144">
        <v>148</v>
      </c>
      <c r="B144" t="s">
        <v>2462</v>
      </c>
      <c r="C144" t="s">
        <v>367</v>
      </c>
      <c r="D144" t="s">
        <v>2338</v>
      </c>
      <c r="E144" s="118">
        <v>18</v>
      </c>
      <c r="F144">
        <v>492232</v>
      </c>
      <c r="G144">
        <v>4</v>
      </c>
      <c r="H144" s="118" t="s">
        <v>2603</v>
      </c>
      <c r="I144" t="s">
        <v>7831</v>
      </c>
      <c r="J144" t="s">
        <v>7927</v>
      </c>
      <c r="N144" s="118"/>
      <c r="O144" s="118"/>
    </row>
    <row r="145" spans="1:15" x14ac:dyDescent="0.2">
      <c r="A145">
        <v>149</v>
      </c>
      <c r="B145" t="s">
        <v>2464</v>
      </c>
      <c r="C145" t="s">
        <v>368</v>
      </c>
      <c r="D145" t="s">
        <v>2338</v>
      </c>
      <c r="E145" s="118">
        <v>26</v>
      </c>
      <c r="F145">
        <v>492232</v>
      </c>
      <c r="G145">
        <v>4</v>
      </c>
      <c r="H145" s="118" t="s">
        <v>2604</v>
      </c>
      <c r="I145" t="s">
        <v>7928</v>
      </c>
      <c r="J145" t="s">
        <v>7847</v>
      </c>
      <c r="N145" s="118"/>
      <c r="O145" s="118"/>
    </row>
    <row r="146" spans="1:15" x14ac:dyDescent="0.2">
      <c r="A146">
        <v>150</v>
      </c>
      <c r="B146" t="s">
        <v>2466</v>
      </c>
      <c r="C146" t="s">
        <v>369</v>
      </c>
      <c r="D146" t="s">
        <v>2338</v>
      </c>
      <c r="E146" s="118">
        <v>28</v>
      </c>
      <c r="F146">
        <v>492232</v>
      </c>
      <c r="G146">
        <v>4</v>
      </c>
      <c r="H146" s="118" t="s">
        <v>2605</v>
      </c>
      <c r="I146" t="s">
        <v>7929</v>
      </c>
      <c r="J146" t="s">
        <v>7752</v>
      </c>
      <c r="N146" s="118"/>
      <c r="O146" s="118"/>
    </row>
    <row r="147" spans="1:15" x14ac:dyDescent="0.2">
      <c r="A147">
        <v>151</v>
      </c>
      <c r="B147" t="s">
        <v>2468</v>
      </c>
      <c r="C147" t="s">
        <v>370</v>
      </c>
      <c r="D147" t="s">
        <v>2338</v>
      </c>
      <c r="E147" s="118">
        <v>28</v>
      </c>
      <c r="F147">
        <v>492232</v>
      </c>
      <c r="G147">
        <v>4</v>
      </c>
      <c r="H147" s="118" t="s">
        <v>2606</v>
      </c>
      <c r="I147" t="s">
        <v>7930</v>
      </c>
      <c r="J147" t="s">
        <v>7902</v>
      </c>
      <c r="N147" s="118"/>
      <c r="O147" s="118"/>
    </row>
    <row r="148" spans="1:15" x14ac:dyDescent="0.2">
      <c r="A148">
        <v>152</v>
      </c>
      <c r="B148" t="s">
        <v>2470</v>
      </c>
      <c r="C148" t="s">
        <v>371</v>
      </c>
      <c r="D148" t="s">
        <v>2338</v>
      </c>
      <c r="E148" s="118">
        <v>28</v>
      </c>
      <c r="F148">
        <v>492232</v>
      </c>
      <c r="G148">
        <v>4</v>
      </c>
      <c r="H148" s="118" t="s">
        <v>2607</v>
      </c>
      <c r="I148" t="s">
        <v>7931</v>
      </c>
      <c r="J148" t="s">
        <v>7932</v>
      </c>
      <c r="N148" s="118"/>
      <c r="O148" s="118"/>
    </row>
    <row r="149" spans="1:15" x14ac:dyDescent="0.2">
      <c r="A149">
        <v>153</v>
      </c>
      <c r="B149" t="s">
        <v>6698</v>
      </c>
      <c r="C149" t="s">
        <v>6699</v>
      </c>
      <c r="D149" t="s">
        <v>2338</v>
      </c>
      <c r="E149" s="118">
        <v>26</v>
      </c>
      <c r="F149">
        <v>492232</v>
      </c>
      <c r="G149">
        <v>4</v>
      </c>
      <c r="H149" s="118" t="s">
        <v>2608</v>
      </c>
      <c r="I149" t="s">
        <v>7933</v>
      </c>
      <c r="J149" t="s">
        <v>7934</v>
      </c>
      <c r="N149" s="118"/>
      <c r="O149" s="118"/>
    </row>
    <row r="150" spans="1:15" x14ac:dyDescent="0.2">
      <c r="A150">
        <v>154</v>
      </c>
      <c r="B150" t="s">
        <v>2472</v>
      </c>
      <c r="C150" t="s">
        <v>372</v>
      </c>
      <c r="D150" t="s">
        <v>2338</v>
      </c>
      <c r="E150" s="118">
        <v>26</v>
      </c>
      <c r="F150">
        <v>492232</v>
      </c>
      <c r="G150">
        <v>3</v>
      </c>
      <c r="H150" s="118" t="s">
        <v>2609</v>
      </c>
      <c r="I150" t="s">
        <v>7935</v>
      </c>
      <c r="J150" t="s">
        <v>7936</v>
      </c>
      <c r="N150" s="118"/>
      <c r="O150" s="118"/>
    </row>
    <row r="151" spans="1:15" x14ac:dyDescent="0.2">
      <c r="A151">
        <v>155</v>
      </c>
      <c r="B151" t="s">
        <v>2474</v>
      </c>
      <c r="C151" t="s">
        <v>373</v>
      </c>
      <c r="D151" t="s">
        <v>2338</v>
      </c>
      <c r="E151" s="118">
        <v>27</v>
      </c>
      <c r="F151">
        <v>492232</v>
      </c>
      <c r="G151">
        <v>3</v>
      </c>
      <c r="H151" s="118" t="s">
        <v>2610</v>
      </c>
      <c r="I151" t="s">
        <v>7937</v>
      </c>
      <c r="J151" t="s">
        <v>7938</v>
      </c>
      <c r="N151" s="118"/>
      <c r="O151" s="118"/>
    </row>
    <row r="152" spans="1:15" x14ac:dyDescent="0.2">
      <c r="A152">
        <v>156</v>
      </c>
      <c r="B152" t="s">
        <v>2476</v>
      </c>
      <c r="C152" t="s">
        <v>374</v>
      </c>
      <c r="D152" t="s">
        <v>2338</v>
      </c>
      <c r="E152" s="118">
        <v>28</v>
      </c>
      <c r="F152">
        <v>492232</v>
      </c>
      <c r="G152">
        <v>3</v>
      </c>
      <c r="H152" s="118" t="s">
        <v>2611</v>
      </c>
      <c r="I152" t="s">
        <v>7939</v>
      </c>
      <c r="J152" t="s">
        <v>7940</v>
      </c>
      <c r="N152" s="118"/>
      <c r="O152" s="118"/>
    </row>
    <row r="153" spans="1:15" x14ac:dyDescent="0.2">
      <c r="A153">
        <v>157</v>
      </c>
      <c r="B153" t="s">
        <v>2478</v>
      </c>
      <c r="C153" t="s">
        <v>375</v>
      </c>
      <c r="D153" t="s">
        <v>2338</v>
      </c>
      <c r="E153" s="118">
        <v>28</v>
      </c>
      <c r="F153">
        <v>492232</v>
      </c>
      <c r="G153">
        <v>3</v>
      </c>
      <c r="H153" s="118" t="s">
        <v>2612</v>
      </c>
      <c r="I153" t="s">
        <v>7941</v>
      </c>
      <c r="J153" t="s">
        <v>7942</v>
      </c>
      <c r="N153" s="118"/>
      <c r="O153" s="118"/>
    </row>
    <row r="154" spans="1:15" x14ac:dyDescent="0.2">
      <c r="A154">
        <v>158</v>
      </c>
      <c r="B154" t="s">
        <v>2480</v>
      </c>
      <c r="C154" t="s">
        <v>376</v>
      </c>
      <c r="D154" t="s">
        <v>2338</v>
      </c>
      <c r="E154" s="118">
        <v>28</v>
      </c>
      <c r="F154">
        <v>492232</v>
      </c>
      <c r="G154">
        <v>3</v>
      </c>
      <c r="H154" s="118" t="s">
        <v>2613</v>
      </c>
      <c r="I154" t="s">
        <v>7943</v>
      </c>
      <c r="J154" t="s">
        <v>7944</v>
      </c>
      <c r="N154" s="118"/>
      <c r="O154" s="118"/>
    </row>
    <row r="155" spans="1:15" x14ac:dyDescent="0.2">
      <c r="A155">
        <v>159</v>
      </c>
      <c r="B155" t="s">
        <v>2482</v>
      </c>
      <c r="C155" t="s">
        <v>377</v>
      </c>
      <c r="D155" t="s">
        <v>2338</v>
      </c>
      <c r="E155" s="118">
        <v>28</v>
      </c>
      <c r="F155">
        <v>492232</v>
      </c>
      <c r="G155">
        <v>3</v>
      </c>
      <c r="H155" s="118" t="s">
        <v>2614</v>
      </c>
      <c r="I155" t="s">
        <v>7945</v>
      </c>
      <c r="J155" t="s">
        <v>7946</v>
      </c>
      <c r="N155" s="118"/>
      <c r="O155" s="118"/>
    </row>
    <row r="156" spans="1:15" x14ac:dyDescent="0.2">
      <c r="A156">
        <v>160</v>
      </c>
      <c r="B156" t="s">
        <v>2484</v>
      </c>
      <c r="C156" t="s">
        <v>378</v>
      </c>
      <c r="D156" t="s">
        <v>2338</v>
      </c>
      <c r="E156" s="118">
        <v>28</v>
      </c>
      <c r="F156">
        <v>492232</v>
      </c>
      <c r="G156">
        <v>3</v>
      </c>
      <c r="H156" s="118" t="s">
        <v>2615</v>
      </c>
      <c r="I156" t="s">
        <v>7947</v>
      </c>
      <c r="J156" t="s">
        <v>7948</v>
      </c>
      <c r="N156" s="118"/>
      <c r="O156" s="118"/>
    </row>
    <row r="157" spans="1:15" x14ac:dyDescent="0.2">
      <c r="A157">
        <v>161</v>
      </c>
      <c r="B157" t="s">
        <v>2486</v>
      </c>
      <c r="C157" t="s">
        <v>379</v>
      </c>
      <c r="D157" t="s">
        <v>2338</v>
      </c>
      <c r="E157" s="118">
        <v>28</v>
      </c>
      <c r="F157">
        <v>492232</v>
      </c>
      <c r="G157">
        <v>3</v>
      </c>
      <c r="H157" s="118" t="s">
        <v>2616</v>
      </c>
      <c r="I157" t="s">
        <v>7949</v>
      </c>
      <c r="J157" t="s">
        <v>7950</v>
      </c>
      <c r="N157" s="118"/>
      <c r="O157" s="118"/>
    </row>
    <row r="158" spans="1:15" x14ac:dyDescent="0.2">
      <c r="A158">
        <v>162</v>
      </c>
      <c r="B158" t="s">
        <v>2488</v>
      </c>
      <c r="C158" t="s">
        <v>380</v>
      </c>
      <c r="D158" t="s">
        <v>2338</v>
      </c>
      <c r="E158" s="118">
        <v>28</v>
      </c>
      <c r="F158">
        <v>492232</v>
      </c>
      <c r="G158">
        <v>3</v>
      </c>
      <c r="H158" s="118" t="s">
        <v>2618</v>
      </c>
      <c r="I158" t="s">
        <v>7831</v>
      </c>
      <c r="J158" t="s">
        <v>7951</v>
      </c>
      <c r="N158" s="118"/>
      <c r="O158" s="118"/>
    </row>
    <row r="159" spans="1:15" x14ac:dyDescent="0.2">
      <c r="A159">
        <v>163</v>
      </c>
      <c r="B159" t="s">
        <v>2490</v>
      </c>
      <c r="C159" t="s">
        <v>10034</v>
      </c>
      <c r="D159" t="s">
        <v>2338</v>
      </c>
      <c r="E159" s="118">
        <v>33</v>
      </c>
      <c r="F159">
        <v>492232</v>
      </c>
      <c r="G159">
        <v>3</v>
      </c>
      <c r="H159" s="118" t="s">
        <v>2619</v>
      </c>
      <c r="I159" t="s">
        <v>7952</v>
      </c>
      <c r="J159" t="s">
        <v>7873</v>
      </c>
      <c r="N159" s="118"/>
      <c r="O159" s="118"/>
    </row>
    <row r="160" spans="1:15" x14ac:dyDescent="0.2">
      <c r="A160">
        <v>164</v>
      </c>
      <c r="B160" t="s">
        <v>2492</v>
      </c>
      <c r="C160" t="s">
        <v>381</v>
      </c>
      <c r="D160" t="s">
        <v>2338</v>
      </c>
      <c r="E160" s="118">
        <v>28</v>
      </c>
      <c r="F160">
        <v>492232</v>
      </c>
      <c r="G160">
        <v>3</v>
      </c>
      <c r="H160" s="118" t="s">
        <v>2620</v>
      </c>
      <c r="I160" t="s">
        <v>7953</v>
      </c>
      <c r="J160" t="s">
        <v>7954</v>
      </c>
      <c r="N160" s="118"/>
      <c r="O160" s="118"/>
    </row>
    <row r="161" spans="1:15" x14ac:dyDescent="0.2">
      <c r="A161">
        <v>165</v>
      </c>
      <c r="B161" t="s">
        <v>2494</v>
      </c>
      <c r="C161" t="s">
        <v>382</v>
      </c>
      <c r="D161" t="s">
        <v>2338</v>
      </c>
      <c r="E161" s="118">
        <v>33</v>
      </c>
      <c r="F161">
        <v>492232</v>
      </c>
      <c r="G161">
        <v>3</v>
      </c>
      <c r="H161" s="118" t="s">
        <v>2621</v>
      </c>
      <c r="I161" t="s">
        <v>7850</v>
      </c>
      <c r="J161" t="s">
        <v>7702</v>
      </c>
      <c r="N161" s="118"/>
      <c r="O161" s="118"/>
    </row>
    <row r="162" spans="1:15" x14ac:dyDescent="0.2">
      <c r="A162">
        <v>166</v>
      </c>
      <c r="B162" t="s">
        <v>2496</v>
      </c>
      <c r="C162" t="s">
        <v>383</v>
      </c>
      <c r="D162" t="s">
        <v>2338</v>
      </c>
      <c r="E162" s="118">
        <v>18</v>
      </c>
      <c r="F162">
        <v>492232</v>
      </c>
      <c r="G162">
        <v>3</v>
      </c>
      <c r="H162" s="118" t="s">
        <v>2622</v>
      </c>
      <c r="I162" t="s">
        <v>7955</v>
      </c>
      <c r="J162" t="s">
        <v>7956</v>
      </c>
      <c r="N162" s="118"/>
      <c r="O162" s="118"/>
    </row>
    <row r="163" spans="1:15" x14ac:dyDescent="0.2">
      <c r="A163">
        <v>167</v>
      </c>
      <c r="B163" t="s">
        <v>2498</v>
      </c>
      <c r="C163" t="s">
        <v>384</v>
      </c>
      <c r="D163" t="s">
        <v>2338</v>
      </c>
      <c r="E163" s="118">
        <v>28</v>
      </c>
      <c r="F163">
        <v>492232</v>
      </c>
      <c r="G163">
        <v>3</v>
      </c>
      <c r="H163" s="118" t="s">
        <v>2623</v>
      </c>
      <c r="I163" t="s">
        <v>7897</v>
      </c>
      <c r="J163" t="s">
        <v>7779</v>
      </c>
      <c r="N163" s="118"/>
      <c r="O163" s="118"/>
    </row>
    <row r="164" spans="1:15" x14ac:dyDescent="0.2">
      <c r="A164">
        <v>168</v>
      </c>
      <c r="B164" t="s">
        <v>2501</v>
      </c>
      <c r="C164" t="s">
        <v>385</v>
      </c>
      <c r="D164" t="s">
        <v>2338</v>
      </c>
      <c r="E164" s="118">
        <v>28</v>
      </c>
      <c r="F164">
        <v>492232</v>
      </c>
      <c r="G164">
        <v>3</v>
      </c>
      <c r="H164" s="118" t="s">
        <v>2624</v>
      </c>
      <c r="I164" t="s">
        <v>7957</v>
      </c>
      <c r="J164" t="s">
        <v>7958</v>
      </c>
      <c r="N164" s="118"/>
      <c r="O164" s="118"/>
    </row>
    <row r="165" spans="1:15" x14ac:dyDescent="0.2">
      <c r="A165">
        <v>169</v>
      </c>
      <c r="B165" t="s">
        <v>2503</v>
      </c>
      <c r="C165" t="s">
        <v>386</v>
      </c>
      <c r="D165" t="s">
        <v>2338</v>
      </c>
      <c r="E165" s="118">
        <v>26</v>
      </c>
      <c r="F165">
        <v>492232</v>
      </c>
      <c r="G165">
        <v>3</v>
      </c>
      <c r="H165" s="118" t="s">
        <v>2625</v>
      </c>
      <c r="I165" t="s">
        <v>7959</v>
      </c>
      <c r="J165" t="s">
        <v>7758</v>
      </c>
      <c r="N165" s="118"/>
      <c r="O165" s="118"/>
    </row>
    <row r="166" spans="1:15" x14ac:dyDescent="0.2">
      <c r="A166">
        <v>170</v>
      </c>
      <c r="B166" t="s">
        <v>2505</v>
      </c>
      <c r="C166" t="s">
        <v>387</v>
      </c>
      <c r="D166" t="s">
        <v>2338</v>
      </c>
      <c r="E166" s="118">
        <v>35</v>
      </c>
      <c r="F166">
        <v>492232</v>
      </c>
      <c r="G166">
        <v>3</v>
      </c>
      <c r="H166" s="118" t="s">
        <v>2627</v>
      </c>
      <c r="I166" t="s">
        <v>7960</v>
      </c>
      <c r="J166" t="s">
        <v>7961</v>
      </c>
      <c r="N166" s="118"/>
      <c r="O166" s="118"/>
    </row>
    <row r="167" spans="1:15" x14ac:dyDescent="0.2">
      <c r="A167">
        <v>171</v>
      </c>
      <c r="B167" t="s">
        <v>2507</v>
      </c>
      <c r="C167" t="s">
        <v>388</v>
      </c>
      <c r="D167" t="s">
        <v>2338</v>
      </c>
      <c r="E167" s="118">
        <v>27</v>
      </c>
      <c r="F167">
        <v>492232</v>
      </c>
      <c r="G167">
        <v>3</v>
      </c>
      <c r="H167" s="118" t="s">
        <v>2628</v>
      </c>
      <c r="I167" t="s">
        <v>7962</v>
      </c>
      <c r="J167" t="s">
        <v>7750</v>
      </c>
      <c r="N167" s="118"/>
      <c r="O167" s="118"/>
    </row>
    <row r="168" spans="1:15" x14ac:dyDescent="0.2">
      <c r="A168">
        <v>172</v>
      </c>
      <c r="B168" t="s">
        <v>2509</v>
      </c>
      <c r="C168" t="s">
        <v>389</v>
      </c>
      <c r="D168" t="s">
        <v>2338</v>
      </c>
      <c r="E168" s="118">
        <v>23</v>
      </c>
      <c r="F168">
        <v>492232</v>
      </c>
      <c r="G168">
        <v>3</v>
      </c>
      <c r="H168" s="118" t="s">
        <v>2630</v>
      </c>
      <c r="I168" t="s">
        <v>7963</v>
      </c>
      <c r="J168" t="s">
        <v>7853</v>
      </c>
      <c r="N168" s="118"/>
      <c r="O168" s="118"/>
    </row>
    <row r="169" spans="1:15" x14ac:dyDescent="0.2">
      <c r="A169">
        <v>173</v>
      </c>
      <c r="B169" t="s">
        <v>2511</v>
      </c>
      <c r="C169" t="s">
        <v>390</v>
      </c>
      <c r="D169" t="s">
        <v>2338</v>
      </c>
      <c r="E169" s="118">
        <v>28</v>
      </c>
      <c r="F169">
        <v>492232</v>
      </c>
      <c r="G169">
        <v>3</v>
      </c>
      <c r="H169" s="118" t="s">
        <v>2632</v>
      </c>
      <c r="I169" t="s">
        <v>7964</v>
      </c>
      <c r="J169" t="s">
        <v>7965</v>
      </c>
      <c r="N169" s="118"/>
      <c r="O169" s="118"/>
    </row>
    <row r="170" spans="1:15" x14ac:dyDescent="0.2">
      <c r="A170">
        <v>174</v>
      </c>
      <c r="B170" t="s">
        <v>2513</v>
      </c>
      <c r="C170" t="s">
        <v>391</v>
      </c>
      <c r="D170" t="s">
        <v>2338</v>
      </c>
      <c r="E170" s="118">
        <v>28</v>
      </c>
      <c r="F170">
        <v>492232</v>
      </c>
      <c r="G170">
        <v>3</v>
      </c>
      <c r="H170" s="118" t="s">
        <v>2634</v>
      </c>
      <c r="I170" t="s">
        <v>7966</v>
      </c>
      <c r="J170" t="s">
        <v>7967</v>
      </c>
      <c r="N170" s="118"/>
      <c r="O170" s="118"/>
    </row>
    <row r="171" spans="1:15" x14ac:dyDescent="0.2">
      <c r="A171">
        <v>175</v>
      </c>
      <c r="B171" t="s">
        <v>2515</v>
      </c>
      <c r="C171" t="s">
        <v>392</v>
      </c>
      <c r="D171" t="s">
        <v>2338</v>
      </c>
      <c r="E171" s="118">
        <v>28</v>
      </c>
      <c r="F171">
        <v>492232</v>
      </c>
      <c r="G171">
        <v>3</v>
      </c>
      <c r="H171" s="118" t="s">
        <v>2636</v>
      </c>
      <c r="I171" t="s">
        <v>7968</v>
      </c>
      <c r="J171" t="s">
        <v>7879</v>
      </c>
      <c r="N171" s="118"/>
      <c r="O171" s="118"/>
    </row>
    <row r="172" spans="1:15" x14ac:dyDescent="0.2">
      <c r="A172">
        <v>176</v>
      </c>
      <c r="B172" t="s">
        <v>2517</v>
      </c>
      <c r="C172" t="s">
        <v>393</v>
      </c>
      <c r="D172" t="s">
        <v>2338</v>
      </c>
      <c r="E172" s="118">
        <v>26</v>
      </c>
      <c r="F172">
        <v>492232</v>
      </c>
      <c r="G172">
        <v>3</v>
      </c>
      <c r="H172" s="118" t="s">
        <v>2638</v>
      </c>
      <c r="I172" t="s">
        <v>7969</v>
      </c>
      <c r="J172" t="s">
        <v>7842</v>
      </c>
      <c r="N172" s="118"/>
      <c r="O172" s="118"/>
    </row>
    <row r="173" spans="1:15" x14ac:dyDescent="0.2">
      <c r="A173">
        <v>177</v>
      </c>
      <c r="B173" t="s">
        <v>2519</v>
      </c>
      <c r="C173" t="s">
        <v>394</v>
      </c>
      <c r="D173" t="s">
        <v>2338</v>
      </c>
      <c r="E173" s="118">
        <v>40</v>
      </c>
      <c r="F173">
        <v>492232</v>
      </c>
      <c r="G173">
        <v>3</v>
      </c>
      <c r="H173" s="118" t="s">
        <v>2640</v>
      </c>
      <c r="I173" t="s">
        <v>7970</v>
      </c>
      <c r="J173" t="s">
        <v>7971</v>
      </c>
      <c r="N173" s="118"/>
      <c r="O173" s="118"/>
    </row>
    <row r="174" spans="1:15" x14ac:dyDescent="0.2">
      <c r="A174">
        <v>178</v>
      </c>
      <c r="B174" t="s">
        <v>2521</v>
      </c>
      <c r="C174" t="s">
        <v>395</v>
      </c>
      <c r="D174" t="s">
        <v>2338</v>
      </c>
      <c r="E174" s="118">
        <v>28</v>
      </c>
      <c r="F174">
        <v>492232</v>
      </c>
      <c r="G174">
        <v>3</v>
      </c>
      <c r="H174" s="118" t="s">
        <v>2642</v>
      </c>
      <c r="I174" t="s">
        <v>7972</v>
      </c>
      <c r="J174" t="s">
        <v>7973</v>
      </c>
      <c r="N174" s="118"/>
      <c r="O174" s="118"/>
    </row>
    <row r="175" spans="1:15" x14ac:dyDescent="0.2">
      <c r="A175">
        <v>179</v>
      </c>
      <c r="B175" t="s">
        <v>2523</v>
      </c>
      <c r="C175" t="s">
        <v>396</v>
      </c>
      <c r="D175" t="s">
        <v>2338</v>
      </c>
      <c r="E175" s="118">
        <v>24</v>
      </c>
      <c r="F175">
        <v>492232</v>
      </c>
      <c r="G175">
        <v>3</v>
      </c>
      <c r="H175" s="118" t="s">
        <v>2644</v>
      </c>
      <c r="I175" t="s">
        <v>7974</v>
      </c>
      <c r="J175" t="s">
        <v>7758</v>
      </c>
      <c r="N175" s="118"/>
      <c r="O175" s="118"/>
    </row>
    <row r="176" spans="1:15" x14ac:dyDescent="0.2">
      <c r="A176">
        <v>180</v>
      </c>
      <c r="B176" t="s">
        <v>2525</v>
      </c>
      <c r="C176" t="s">
        <v>397</v>
      </c>
      <c r="D176" t="s">
        <v>2338</v>
      </c>
      <c r="E176" s="118">
        <v>28</v>
      </c>
      <c r="F176">
        <v>492232</v>
      </c>
      <c r="G176">
        <v>3</v>
      </c>
      <c r="H176" s="118" t="s">
        <v>2645</v>
      </c>
      <c r="I176" t="s">
        <v>7975</v>
      </c>
      <c r="J176" t="s">
        <v>7716</v>
      </c>
      <c r="N176" s="118"/>
      <c r="O176" s="118"/>
    </row>
    <row r="177" spans="1:15" x14ac:dyDescent="0.2">
      <c r="A177">
        <v>181</v>
      </c>
      <c r="B177" t="s">
        <v>2527</v>
      </c>
      <c r="C177" t="s">
        <v>398</v>
      </c>
      <c r="D177" t="s">
        <v>2338</v>
      </c>
      <c r="E177" s="118">
        <v>28</v>
      </c>
      <c r="F177">
        <v>492232</v>
      </c>
      <c r="G177">
        <v>3</v>
      </c>
      <c r="H177" s="118" t="s">
        <v>2647</v>
      </c>
      <c r="I177" t="s">
        <v>7976</v>
      </c>
      <c r="J177" t="s">
        <v>7977</v>
      </c>
      <c r="N177" s="118"/>
      <c r="O177" s="118"/>
    </row>
    <row r="178" spans="1:15" x14ac:dyDescent="0.2">
      <c r="A178">
        <v>182</v>
      </c>
      <c r="B178" t="s">
        <v>2530</v>
      </c>
      <c r="C178" t="s">
        <v>399</v>
      </c>
      <c r="D178" t="s">
        <v>2338</v>
      </c>
      <c r="E178" s="118">
        <v>30</v>
      </c>
      <c r="F178">
        <v>492232</v>
      </c>
      <c r="G178">
        <v>3</v>
      </c>
      <c r="H178" s="118" t="s">
        <v>2649</v>
      </c>
      <c r="I178" t="s">
        <v>7978</v>
      </c>
      <c r="J178" t="s">
        <v>7758</v>
      </c>
      <c r="N178" s="118"/>
      <c r="O178" s="118"/>
    </row>
    <row r="179" spans="1:15" x14ac:dyDescent="0.2">
      <c r="A179">
        <v>183</v>
      </c>
      <c r="B179" t="s">
        <v>2532</v>
      </c>
      <c r="C179" t="s">
        <v>400</v>
      </c>
      <c r="D179" t="s">
        <v>2338</v>
      </c>
      <c r="E179" s="118">
        <v>28</v>
      </c>
      <c r="F179">
        <v>492232</v>
      </c>
      <c r="G179">
        <v>3</v>
      </c>
      <c r="H179" s="118" t="s">
        <v>2650</v>
      </c>
      <c r="I179" t="s">
        <v>7979</v>
      </c>
      <c r="J179" t="s">
        <v>7980</v>
      </c>
      <c r="N179" s="118"/>
      <c r="O179" s="118"/>
    </row>
    <row r="180" spans="1:15" x14ac:dyDescent="0.2">
      <c r="A180">
        <v>184</v>
      </c>
      <c r="B180" t="s">
        <v>2534</v>
      </c>
      <c r="C180" t="s">
        <v>401</v>
      </c>
      <c r="D180" t="s">
        <v>2338</v>
      </c>
      <c r="E180" s="118">
        <v>28</v>
      </c>
      <c r="F180">
        <v>492232</v>
      </c>
      <c r="G180">
        <v>3</v>
      </c>
      <c r="H180" s="118" t="s">
        <v>2652</v>
      </c>
      <c r="I180" t="s">
        <v>7981</v>
      </c>
      <c r="J180" t="s">
        <v>7839</v>
      </c>
      <c r="N180" s="118"/>
      <c r="O180" s="118"/>
    </row>
    <row r="181" spans="1:15" x14ac:dyDescent="0.2">
      <c r="A181">
        <v>185</v>
      </c>
      <c r="B181" t="s">
        <v>2536</v>
      </c>
      <c r="C181" t="s">
        <v>402</v>
      </c>
      <c r="D181" t="s">
        <v>2338</v>
      </c>
      <c r="E181" s="118">
        <v>28</v>
      </c>
      <c r="F181">
        <v>492232</v>
      </c>
      <c r="G181">
        <v>3</v>
      </c>
      <c r="H181" s="118" t="s">
        <v>2654</v>
      </c>
      <c r="I181" t="s">
        <v>7982</v>
      </c>
      <c r="J181" t="s">
        <v>7873</v>
      </c>
      <c r="N181" s="118"/>
      <c r="O181" s="118"/>
    </row>
    <row r="182" spans="1:15" x14ac:dyDescent="0.2">
      <c r="A182">
        <v>186</v>
      </c>
      <c r="B182" t="s">
        <v>2538</v>
      </c>
      <c r="C182" t="s">
        <v>403</v>
      </c>
      <c r="D182" t="s">
        <v>2338</v>
      </c>
      <c r="E182" s="118">
        <v>40</v>
      </c>
      <c r="F182">
        <v>492232</v>
      </c>
      <c r="G182">
        <v>2</v>
      </c>
      <c r="H182" s="118" t="s">
        <v>2655</v>
      </c>
      <c r="I182" t="s">
        <v>7983</v>
      </c>
      <c r="J182" t="s">
        <v>7832</v>
      </c>
      <c r="N182" s="118"/>
      <c r="O182" s="118"/>
    </row>
    <row r="183" spans="1:15" x14ac:dyDescent="0.2">
      <c r="A183">
        <v>187</v>
      </c>
      <c r="B183" t="s">
        <v>2540</v>
      </c>
      <c r="C183" t="s">
        <v>404</v>
      </c>
      <c r="D183" t="s">
        <v>2338</v>
      </c>
      <c r="E183" s="118">
        <v>28</v>
      </c>
      <c r="F183">
        <v>492232</v>
      </c>
      <c r="G183">
        <v>2</v>
      </c>
      <c r="H183" s="118" t="s">
        <v>2657</v>
      </c>
      <c r="I183" t="s">
        <v>7908</v>
      </c>
      <c r="J183" t="s">
        <v>7984</v>
      </c>
      <c r="N183" s="118"/>
      <c r="O183" s="118"/>
    </row>
    <row r="184" spans="1:15" x14ac:dyDescent="0.2">
      <c r="A184">
        <v>188</v>
      </c>
      <c r="B184" t="s">
        <v>2542</v>
      </c>
      <c r="C184" t="s">
        <v>405</v>
      </c>
      <c r="D184" t="s">
        <v>2338</v>
      </c>
      <c r="E184" s="118">
        <v>28</v>
      </c>
      <c r="F184">
        <v>492232</v>
      </c>
      <c r="G184">
        <v>2</v>
      </c>
      <c r="H184" s="118" t="s">
        <v>2659</v>
      </c>
      <c r="I184" t="s">
        <v>7763</v>
      </c>
      <c r="J184" t="s">
        <v>7985</v>
      </c>
      <c r="N184" s="118"/>
      <c r="O184" s="118"/>
    </row>
    <row r="185" spans="1:15" x14ac:dyDescent="0.2">
      <c r="A185">
        <v>189</v>
      </c>
      <c r="B185" t="s">
        <v>2544</v>
      </c>
      <c r="C185" t="s">
        <v>406</v>
      </c>
      <c r="D185" t="s">
        <v>2338</v>
      </c>
      <c r="E185" s="118">
        <v>18</v>
      </c>
      <c r="F185">
        <v>492232</v>
      </c>
      <c r="G185">
        <v>2</v>
      </c>
      <c r="H185" s="118" t="s">
        <v>2661</v>
      </c>
      <c r="I185" t="s">
        <v>7986</v>
      </c>
      <c r="J185" t="s">
        <v>7987</v>
      </c>
      <c r="N185" s="118"/>
      <c r="O185" s="118"/>
    </row>
    <row r="186" spans="1:15" x14ac:dyDescent="0.2">
      <c r="A186">
        <v>190</v>
      </c>
      <c r="B186" t="s">
        <v>2546</v>
      </c>
      <c r="C186" t="s">
        <v>407</v>
      </c>
      <c r="D186" t="s">
        <v>2338</v>
      </c>
      <c r="E186" s="118">
        <v>28</v>
      </c>
      <c r="F186">
        <v>492232</v>
      </c>
      <c r="G186">
        <v>2</v>
      </c>
      <c r="H186" s="118" t="s">
        <v>2663</v>
      </c>
      <c r="I186" t="s">
        <v>7988</v>
      </c>
      <c r="J186" t="s">
        <v>7989</v>
      </c>
      <c r="N186" s="118"/>
      <c r="O186" s="118"/>
    </row>
    <row r="187" spans="1:15" x14ac:dyDescent="0.2">
      <c r="A187">
        <v>191</v>
      </c>
      <c r="B187" t="s">
        <v>2548</v>
      </c>
      <c r="C187" t="s">
        <v>408</v>
      </c>
      <c r="D187" t="s">
        <v>2338</v>
      </c>
      <c r="E187" s="118">
        <v>18</v>
      </c>
      <c r="F187">
        <v>492232</v>
      </c>
      <c r="G187">
        <v>2</v>
      </c>
      <c r="H187" s="118" t="s">
        <v>2665</v>
      </c>
      <c r="I187" t="s">
        <v>7705</v>
      </c>
      <c r="J187" t="s">
        <v>7990</v>
      </c>
      <c r="N187" s="118"/>
      <c r="O187" s="118"/>
    </row>
    <row r="188" spans="1:15" x14ac:dyDescent="0.2">
      <c r="A188">
        <v>192</v>
      </c>
      <c r="B188" t="s">
        <v>2550</v>
      </c>
      <c r="C188" t="s">
        <v>409</v>
      </c>
      <c r="D188" t="s">
        <v>2338</v>
      </c>
      <c r="E188" s="118">
        <v>28</v>
      </c>
      <c r="F188">
        <v>492232</v>
      </c>
      <c r="G188">
        <v>2</v>
      </c>
      <c r="H188" s="118" t="s">
        <v>2667</v>
      </c>
      <c r="I188" t="s">
        <v>7991</v>
      </c>
      <c r="J188" t="s">
        <v>7992</v>
      </c>
      <c r="N188" s="118"/>
      <c r="O188" s="118"/>
    </row>
    <row r="189" spans="1:15" x14ac:dyDescent="0.2">
      <c r="A189">
        <v>193</v>
      </c>
      <c r="B189" t="s">
        <v>2552</v>
      </c>
      <c r="C189" t="s">
        <v>410</v>
      </c>
      <c r="D189" t="s">
        <v>2338</v>
      </c>
      <c r="E189" s="118">
        <v>28</v>
      </c>
      <c r="F189">
        <v>492232</v>
      </c>
      <c r="G189">
        <v>2</v>
      </c>
      <c r="H189" s="118" t="s">
        <v>2669</v>
      </c>
      <c r="I189" t="s">
        <v>7993</v>
      </c>
      <c r="J189" t="s">
        <v>7700</v>
      </c>
      <c r="N189" s="118"/>
      <c r="O189" s="118"/>
    </row>
    <row r="190" spans="1:15" x14ac:dyDescent="0.2">
      <c r="A190">
        <v>194</v>
      </c>
      <c r="B190" t="s">
        <v>2554</v>
      </c>
      <c r="C190" t="s">
        <v>411</v>
      </c>
      <c r="D190" t="s">
        <v>2338</v>
      </c>
      <c r="E190" s="118">
        <v>28</v>
      </c>
      <c r="F190">
        <v>492232</v>
      </c>
      <c r="G190">
        <v>2</v>
      </c>
      <c r="H190" s="118" t="s">
        <v>2671</v>
      </c>
      <c r="I190" t="s">
        <v>7994</v>
      </c>
      <c r="J190" t="s">
        <v>7995</v>
      </c>
      <c r="N190" s="118"/>
      <c r="O190" s="118"/>
    </row>
    <row r="191" spans="1:15" x14ac:dyDescent="0.2">
      <c r="A191">
        <v>195</v>
      </c>
      <c r="B191" t="s">
        <v>2556</v>
      </c>
      <c r="C191" t="s">
        <v>412</v>
      </c>
      <c r="D191" t="s">
        <v>2338</v>
      </c>
      <c r="E191" s="118">
        <v>28</v>
      </c>
      <c r="F191">
        <v>492232</v>
      </c>
      <c r="G191">
        <v>2</v>
      </c>
      <c r="H191" s="118" t="s">
        <v>2672</v>
      </c>
      <c r="I191" t="s">
        <v>7960</v>
      </c>
      <c r="J191" t="s">
        <v>7996</v>
      </c>
      <c r="N191" s="118"/>
      <c r="O191" s="118"/>
    </row>
    <row r="192" spans="1:15" x14ac:dyDescent="0.2">
      <c r="A192">
        <v>196</v>
      </c>
      <c r="B192" t="s">
        <v>10035</v>
      </c>
      <c r="C192" t="s">
        <v>413</v>
      </c>
      <c r="D192" t="s">
        <v>2338</v>
      </c>
      <c r="E192" s="118">
        <v>28</v>
      </c>
      <c r="F192">
        <v>492232</v>
      </c>
      <c r="G192">
        <v>2</v>
      </c>
      <c r="H192" s="118" t="s">
        <v>2674</v>
      </c>
      <c r="I192" t="s">
        <v>7997</v>
      </c>
      <c r="J192" t="s">
        <v>7998</v>
      </c>
      <c r="N192" s="118"/>
      <c r="O192" s="118"/>
    </row>
    <row r="193" spans="1:15" x14ac:dyDescent="0.2">
      <c r="A193">
        <v>197</v>
      </c>
      <c r="B193" t="s">
        <v>2559</v>
      </c>
      <c r="C193" t="s">
        <v>414</v>
      </c>
      <c r="D193" t="s">
        <v>2338</v>
      </c>
      <c r="E193" s="118">
        <v>21</v>
      </c>
      <c r="F193">
        <v>492232</v>
      </c>
      <c r="G193">
        <v>2</v>
      </c>
      <c r="H193" s="118" t="s">
        <v>2676</v>
      </c>
      <c r="I193" t="s">
        <v>7999</v>
      </c>
      <c r="J193" t="s">
        <v>8000</v>
      </c>
      <c r="N193" s="118"/>
      <c r="O193" s="118"/>
    </row>
    <row r="194" spans="1:15" x14ac:dyDescent="0.2">
      <c r="A194">
        <v>198</v>
      </c>
      <c r="B194" t="s">
        <v>2561</v>
      </c>
      <c r="C194" t="s">
        <v>415</v>
      </c>
      <c r="D194" t="s">
        <v>2338</v>
      </c>
      <c r="E194" s="118">
        <v>38</v>
      </c>
      <c r="F194">
        <v>492232</v>
      </c>
      <c r="G194">
        <v>2</v>
      </c>
      <c r="H194" s="118" t="s">
        <v>2678</v>
      </c>
      <c r="I194" t="s">
        <v>8001</v>
      </c>
      <c r="J194" t="s">
        <v>8002</v>
      </c>
      <c r="N194" s="118"/>
      <c r="O194" s="118"/>
    </row>
    <row r="195" spans="1:15" x14ac:dyDescent="0.2">
      <c r="A195">
        <v>199</v>
      </c>
      <c r="B195" t="s">
        <v>2563</v>
      </c>
      <c r="C195" t="s">
        <v>416</v>
      </c>
      <c r="D195" t="s">
        <v>2338</v>
      </c>
      <c r="E195" s="118">
        <v>28</v>
      </c>
      <c r="F195">
        <v>492232</v>
      </c>
      <c r="G195">
        <v>2</v>
      </c>
      <c r="H195" s="118" t="s">
        <v>2681</v>
      </c>
      <c r="I195" t="s">
        <v>7757</v>
      </c>
      <c r="J195" t="s">
        <v>8003</v>
      </c>
      <c r="N195" s="118"/>
      <c r="O195" s="118"/>
    </row>
    <row r="196" spans="1:15" x14ac:dyDescent="0.2">
      <c r="A196">
        <v>200</v>
      </c>
      <c r="B196" t="s">
        <v>2565</v>
      </c>
      <c r="C196" t="s">
        <v>417</v>
      </c>
      <c r="D196" t="s">
        <v>2338</v>
      </c>
      <c r="E196" s="118">
        <v>28</v>
      </c>
      <c r="F196">
        <v>492232</v>
      </c>
      <c r="G196">
        <v>2</v>
      </c>
      <c r="H196" s="118" t="s">
        <v>2683</v>
      </c>
      <c r="I196" t="s">
        <v>7919</v>
      </c>
      <c r="J196" t="s">
        <v>8004</v>
      </c>
      <c r="N196" s="118"/>
      <c r="O196" s="118"/>
    </row>
    <row r="197" spans="1:15" x14ac:dyDescent="0.2">
      <c r="A197">
        <v>201</v>
      </c>
      <c r="B197" t="s">
        <v>2567</v>
      </c>
      <c r="C197" t="s">
        <v>418</v>
      </c>
      <c r="D197" t="s">
        <v>2338</v>
      </c>
      <c r="E197" s="118">
        <v>27</v>
      </c>
      <c r="F197">
        <v>492232</v>
      </c>
      <c r="G197">
        <v>2</v>
      </c>
      <c r="H197" s="118" t="s">
        <v>2685</v>
      </c>
      <c r="I197" t="s">
        <v>7782</v>
      </c>
      <c r="J197" t="s">
        <v>8005</v>
      </c>
      <c r="N197" s="118"/>
      <c r="O197" s="118"/>
    </row>
    <row r="198" spans="1:15" x14ac:dyDescent="0.2">
      <c r="A198">
        <v>202</v>
      </c>
      <c r="B198" t="s">
        <v>2569</v>
      </c>
      <c r="C198" t="s">
        <v>419</v>
      </c>
      <c r="D198" t="s">
        <v>2338</v>
      </c>
      <c r="E198" s="118">
        <v>26</v>
      </c>
      <c r="F198">
        <v>492232</v>
      </c>
      <c r="G198">
        <v>2</v>
      </c>
      <c r="H198" s="118" t="s">
        <v>2687</v>
      </c>
      <c r="I198" t="s">
        <v>8006</v>
      </c>
      <c r="J198" t="s">
        <v>8000</v>
      </c>
      <c r="N198" s="118"/>
      <c r="O198" s="118"/>
    </row>
    <row r="199" spans="1:15" x14ac:dyDescent="0.2">
      <c r="A199">
        <v>203</v>
      </c>
      <c r="B199" t="s">
        <v>10036</v>
      </c>
      <c r="C199" t="s">
        <v>420</v>
      </c>
      <c r="D199" t="s">
        <v>2338</v>
      </c>
      <c r="E199" s="118">
        <v>28</v>
      </c>
      <c r="F199">
        <v>492232</v>
      </c>
      <c r="G199">
        <v>2</v>
      </c>
      <c r="H199" s="118" t="s">
        <v>2688</v>
      </c>
      <c r="I199" t="s">
        <v>8007</v>
      </c>
      <c r="J199" t="s">
        <v>8008</v>
      </c>
      <c r="N199" s="118"/>
      <c r="O199" s="118"/>
    </row>
    <row r="200" spans="1:15" x14ac:dyDescent="0.2">
      <c r="A200">
        <v>204</v>
      </c>
      <c r="B200" t="s">
        <v>2572</v>
      </c>
      <c r="C200" t="s">
        <v>421</v>
      </c>
      <c r="D200" t="s">
        <v>2338</v>
      </c>
      <c r="E200" s="118">
        <v>28</v>
      </c>
      <c r="F200">
        <v>492232</v>
      </c>
      <c r="G200">
        <v>2</v>
      </c>
      <c r="H200" s="118" t="s">
        <v>2690</v>
      </c>
      <c r="I200" t="s">
        <v>8009</v>
      </c>
      <c r="J200" t="s">
        <v>8010</v>
      </c>
      <c r="N200" s="118"/>
      <c r="O200" s="118"/>
    </row>
    <row r="201" spans="1:15" x14ac:dyDescent="0.2">
      <c r="A201">
        <v>205</v>
      </c>
      <c r="B201" t="s">
        <v>2574</v>
      </c>
      <c r="C201" t="s">
        <v>2575</v>
      </c>
      <c r="D201" t="s">
        <v>2338</v>
      </c>
      <c r="E201" s="118">
        <v>29</v>
      </c>
      <c r="F201">
        <v>492232</v>
      </c>
      <c r="G201">
        <v>2</v>
      </c>
      <c r="H201" s="118" t="s">
        <v>2692</v>
      </c>
      <c r="I201" t="s">
        <v>8011</v>
      </c>
      <c r="J201" t="s">
        <v>7716</v>
      </c>
      <c r="N201" s="118"/>
      <c r="O201" s="118"/>
    </row>
    <row r="202" spans="1:15" x14ac:dyDescent="0.2">
      <c r="A202">
        <v>206</v>
      </c>
      <c r="B202" t="s">
        <v>2577</v>
      </c>
      <c r="C202" t="s">
        <v>2578</v>
      </c>
      <c r="D202" t="s">
        <v>2338</v>
      </c>
      <c r="E202" s="118">
        <v>26</v>
      </c>
      <c r="F202">
        <v>492232</v>
      </c>
      <c r="G202">
        <v>2</v>
      </c>
      <c r="H202" s="118" t="s">
        <v>2694</v>
      </c>
      <c r="I202" t="s">
        <v>8012</v>
      </c>
      <c r="J202" t="s">
        <v>8013</v>
      </c>
      <c r="N202" s="118"/>
      <c r="O202" s="118"/>
    </row>
    <row r="203" spans="1:15" x14ac:dyDescent="0.2">
      <c r="A203">
        <v>207</v>
      </c>
      <c r="B203" t="s">
        <v>2580</v>
      </c>
      <c r="C203" t="s">
        <v>2581</v>
      </c>
      <c r="D203" t="s">
        <v>2338</v>
      </c>
      <c r="E203" s="118">
        <v>37</v>
      </c>
      <c r="F203">
        <v>492232</v>
      </c>
      <c r="G203">
        <v>2</v>
      </c>
      <c r="H203" s="118" t="s">
        <v>2696</v>
      </c>
      <c r="I203" t="s">
        <v>8014</v>
      </c>
      <c r="J203" t="s">
        <v>8015</v>
      </c>
      <c r="N203" s="118"/>
      <c r="O203" s="118"/>
    </row>
    <row r="204" spans="1:15" x14ac:dyDescent="0.2">
      <c r="A204">
        <v>208</v>
      </c>
      <c r="B204" t="s">
        <v>6110</v>
      </c>
      <c r="C204" t="s">
        <v>6111</v>
      </c>
      <c r="D204" t="s">
        <v>2338</v>
      </c>
      <c r="E204" s="118">
        <v>37</v>
      </c>
      <c r="F204">
        <v>492232</v>
      </c>
      <c r="G204">
        <v>2</v>
      </c>
      <c r="H204" s="118" t="s">
        <v>2698</v>
      </c>
      <c r="I204" t="s">
        <v>8016</v>
      </c>
      <c r="J204" t="s">
        <v>7748</v>
      </c>
      <c r="N204" s="118"/>
      <c r="O204" s="118"/>
    </row>
    <row r="205" spans="1:15" x14ac:dyDescent="0.2">
      <c r="A205">
        <v>209</v>
      </c>
      <c r="B205" t="s">
        <v>6112</v>
      </c>
      <c r="C205" t="s">
        <v>6113</v>
      </c>
      <c r="D205" t="s">
        <v>2338</v>
      </c>
      <c r="E205" s="118">
        <v>46</v>
      </c>
      <c r="F205">
        <v>492232</v>
      </c>
      <c r="G205">
        <v>2</v>
      </c>
      <c r="H205" s="118" t="s">
        <v>2700</v>
      </c>
      <c r="I205" t="s">
        <v>8017</v>
      </c>
      <c r="J205" t="s">
        <v>8018</v>
      </c>
      <c r="N205" s="118"/>
      <c r="O205" s="118"/>
    </row>
    <row r="206" spans="1:15" x14ac:dyDescent="0.2">
      <c r="A206">
        <v>210</v>
      </c>
      <c r="B206" t="s">
        <v>6114</v>
      </c>
      <c r="C206" t="s">
        <v>6115</v>
      </c>
      <c r="D206" t="s">
        <v>2338</v>
      </c>
      <c r="E206" s="118">
        <v>27</v>
      </c>
      <c r="F206">
        <v>492232</v>
      </c>
      <c r="G206">
        <v>2</v>
      </c>
      <c r="H206" s="118" t="s">
        <v>2702</v>
      </c>
      <c r="I206" t="s">
        <v>8019</v>
      </c>
      <c r="J206" t="s">
        <v>8020</v>
      </c>
      <c r="N206" s="118"/>
      <c r="O206" s="118"/>
    </row>
    <row r="207" spans="1:15" x14ac:dyDescent="0.2">
      <c r="A207">
        <v>211</v>
      </c>
      <c r="B207" t="s">
        <v>6166</v>
      </c>
      <c r="C207" t="s">
        <v>6167</v>
      </c>
      <c r="D207" t="s">
        <v>2338</v>
      </c>
      <c r="E207" s="118">
        <v>37</v>
      </c>
      <c r="F207">
        <v>492232</v>
      </c>
      <c r="G207">
        <v>2</v>
      </c>
      <c r="H207" s="118" t="s">
        <v>2704</v>
      </c>
      <c r="I207" t="s">
        <v>8021</v>
      </c>
      <c r="J207" t="s">
        <v>8022</v>
      </c>
      <c r="N207" s="118"/>
      <c r="O207" s="118"/>
    </row>
    <row r="208" spans="1:15" x14ac:dyDescent="0.2">
      <c r="A208">
        <v>212</v>
      </c>
      <c r="B208" t="s">
        <v>6168</v>
      </c>
      <c r="C208" t="s">
        <v>6169</v>
      </c>
      <c r="D208" t="s">
        <v>2338</v>
      </c>
      <c r="E208" s="118">
        <v>27</v>
      </c>
      <c r="F208">
        <v>492232</v>
      </c>
      <c r="G208">
        <v>2</v>
      </c>
      <c r="H208" s="118" t="s">
        <v>2706</v>
      </c>
      <c r="I208" t="s">
        <v>8023</v>
      </c>
      <c r="J208" t="s">
        <v>7716</v>
      </c>
      <c r="N208" s="118"/>
      <c r="O208" s="118"/>
    </row>
    <row r="209" spans="1:15" x14ac:dyDescent="0.2">
      <c r="A209">
        <v>213</v>
      </c>
      <c r="B209" t="s">
        <v>6170</v>
      </c>
      <c r="C209" t="s">
        <v>6171</v>
      </c>
      <c r="D209" t="s">
        <v>2338</v>
      </c>
      <c r="E209" s="118">
        <v>28</v>
      </c>
      <c r="F209">
        <v>492232</v>
      </c>
      <c r="G209">
        <v>2</v>
      </c>
      <c r="H209" s="118" t="s">
        <v>2708</v>
      </c>
      <c r="I209" t="s">
        <v>7933</v>
      </c>
      <c r="J209" t="s">
        <v>7698</v>
      </c>
      <c r="N209" s="118"/>
      <c r="O209" s="118"/>
    </row>
    <row r="210" spans="1:15" x14ac:dyDescent="0.2">
      <c r="A210">
        <v>214</v>
      </c>
      <c r="B210" t="s">
        <v>6172</v>
      </c>
      <c r="C210" t="s">
        <v>6173</v>
      </c>
      <c r="D210" t="s">
        <v>2338</v>
      </c>
      <c r="E210" s="118">
        <v>28</v>
      </c>
      <c r="F210">
        <v>492232</v>
      </c>
      <c r="G210">
        <v>2</v>
      </c>
      <c r="H210" s="118" t="s">
        <v>2709</v>
      </c>
      <c r="I210" t="s">
        <v>8024</v>
      </c>
      <c r="J210" t="s">
        <v>8025</v>
      </c>
      <c r="N210" s="118"/>
      <c r="O210" s="118"/>
    </row>
    <row r="211" spans="1:15" x14ac:dyDescent="0.2">
      <c r="A211">
        <v>215</v>
      </c>
      <c r="B211" t="s">
        <v>6174</v>
      </c>
      <c r="C211" t="s">
        <v>6175</v>
      </c>
      <c r="D211" t="s">
        <v>2338</v>
      </c>
      <c r="E211" s="118">
        <v>28</v>
      </c>
      <c r="F211">
        <v>492232</v>
      </c>
      <c r="G211">
        <v>2</v>
      </c>
      <c r="H211" s="118" t="s">
        <v>2711</v>
      </c>
      <c r="I211" t="s">
        <v>8026</v>
      </c>
      <c r="J211" t="s">
        <v>7700</v>
      </c>
      <c r="N211" s="118"/>
      <c r="O211" s="118"/>
    </row>
    <row r="212" spans="1:15" x14ac:dyDescent="0.2">
      <c r="A212">
        <v>216</v>
      </c>
      <c r="B212" t="s">
        <v>6176</v>
      </c>
      <c r="C212" t="s">
        <v>6177</v>
      </c>
      <c r="D212" t="s">
        <v>2338</v>
      </c>
      <c r="E212" s="118">
        <v>28</v>
      </c>
      <c r="F212">
        <v>492232</v>
      </c>
      <c r="G212">
        <v>2</v>
      </c>
      <c r="H212" s="118" t="s">
        <v>2713</v>
      </c>
      <c r="I212" t="s">
        <v>7912</v>
      </c>
      <c r="J212" t="s">
        <v>8027</v>
      </c>
      <c r="N212" s="118"/>
      <c r="O212" s="118"/>
    </row>
    <row r="213" spans="1:15" x14ac:dyDescent="0.2">
      <c r="A213">
        <v>217</v>
      </c>
      <c r="B213" t="s">
        <v>6523</v>
      </c>
      <c r="C213" t="s">
        <v>6524</v>
      </c>
      <c r="D213" t="s">
        <v>2338</v>
      </c>
      <c r="E213" s="118">
        <v>27</v>
      </c>
      <c r="F213">
        <v>492232</v>
      </c>
      <c r="G213">
        <v>2</v>
      </c>
      <c r="H213" s="118" t="s">
        <v>2715</v>
      </c>
      <c r="I213" t="s">
        <v>7960</v>
      </c>
      <c r="J213" t="s">
        <v>8028</v>
      </c>
      <c r="N213" s="118"/>
      <c r="O213" s="118"/>
    </row>
    <row r="214" spans="1:15" x14ac:dyDescent="0.2">
      <c r="A214">
        <v>218</v>
      </c>
      <c r="B214" t="s">
        <v>10037</v>
      </c>
      <c r="C214" t="s">
        <v>10038</v>
      </c>
      <c r="D214" t="s">
        <v>2338</v>
      </c>
      <c r="E214" s="118">
        <v>28</v>
      </c>
      <c r="F214">
        <v>492232</v>
      </c>
      <c r="G214">
        <v>2</v>
      </c>
      <c r="H214" s="118" t="s">
        <v>2717</v>
      </c>
      <c r="I214" t="s">
        <v>8029</v>
      </c>
      <c r="J214" t="s">
        <v>7760</v>
      </c>
      <c r="N214" s="118"/>
      <c r="O214" s="118"/>
    </row>
    <row r="215" spans="1:15" x14ac:dyDescent="0.2">
      <c r="A215">
        <v>219</v>
      </c>
      <c r="B215" t="s">
        <v>10039</v>
      </c>
      <c r="C215" t="s">
        <v>10040</v>
      </c>
      <c r="D215" t="s">
        <v>2338</v>
      </c>
      <c r="E215" s="118">
        <v>26</v>
      </c>
      <c r="F215">
        <v>492232</v>
      </c>
      <c r="G215">
        <v>1</v>
      </c>
      <c r="H215" s="118" t="s">
        <v>2719</v>
      </c>
      <c r="I215" t="s">
        <v>7745</v>
      </c>
      <c r="J215" t="s">
        <v>8030</v>
      </c>
      <c r="N215" s="118"/>
      <c r="O215" s="118"/>
    </row>
    <row r="216" spans="1:15" x14ac:dyDescent="0.2">
      <c r="A216">
        <v>220</v>
      </c>
      <c r="B216" t="s">
        <v>10041</v>
      </c>
      <c r="C216" t="s">
        <v>10042</v>
      </c>
      <c r="D216" t="s">
        <v>2338</v>
      </c>
      <c r="E216" s="118">
        <v>40</v>
      </c>
      <c r="F216">
        <v>492232</v>
      </c>
      <c r="G216">
        <v>1</v>
      </c>
      <c r="H216" s="118" t="s">
        <v>2721</v>
      </c>
      <c r="I216" t="s">
        <v>7997</v>
      </c>
      <c r="J216" t="s">
        <v>7781</v>
      </c>
      <c r="N216" s="118"/>
      <c r="O216" s="118"/>
    </row>
    <row r="217" spans="1:15" x14ac:dyDescent="0.2">
      <c r="A217">
        <v>221</v>
      </c>
      <c r="B217" t="s">
        <v>10043</v>
      </c>
      <c r="C217" t="s">
        <v>10044</v>
      </c>
      <c r="D217" t="s">
        <v>2338</v>
      </c>
      <c r="E217" s="118">
        <v>28</v>
      </c>
      <c r="F217">
        <v>492232</v>
      </c>
      <c r="G217">
        <v>1</v>
      </c>
      <c r="H217" s="118" t="s">
        <v>2723</v>
      </c>
      <c r="I217" t="s">
        <v>8031</v>
      </c>
      <c r="J217" t="s">
        <v>8032</v>
      </c>
      <c r="N217" s="118"/>
      <c r="O217" s="118"/>
    </row>
    <row r="218" spans="1:15" x14ac:dyDescent="0.2">
      <c r="A218">
        <v>222</v>
      </c>
      <c r="B218" t="s">
        <v>10045</v>
      </c>
      <c r="C218" t="s">
        <v>10046</v>
      </c>
      <c r="D218" t="s">
        <v>2338</v>
      </c>
      <c r="E218" s="118">
        <v>28</v>
      </c>
      <c r="F218">
        <v>492232</v>
      </c>
      <c r="G218">
        <v>1</v>
      </c>
      <c r="H218" s="118" t="s">
        <v>2725</v>
      </c>
      <c r="I218" t="s">
        <v>7850</v>
      </c>
      <c r="J218" t="s">
        <v>8033</v>
      </c>
      <c r="N218" s="118"/>
      <c r="O218" s="118"/>
    </row>
    <row r="219" spans="1:15" x14ac:dyDescent="0.2">
      <c r="A219">
        <v>223</v>
      </c>
      <c r="B219" t="s">
        <v>10047</v>
      </c>
      <c r="C219" t="s">
        <v>10048</v>
      </c>
      <c r="D219" t="s">
        <v>2338</v>
      </c>
      <c r="E219" s="118">
        <v>18</v>
      </c>
      <c r="F219">
        <v>492232</v>
      </c>
      <c r="G219">
        <v>1</v>
      </c>
      <c r="H219" s="118" t="s">
        <v>2727</v>
      </c>
      <c r="I219" t="s">
        <v>8034</v>
      </c>
      <c r="J219" t="s">
        <v>7760</v>
      </c>
      <c r="N219" s="118"/>
      <c r="O219" s="118"/>
    </row>
    <row r="220" spans="1:15" x14ac:dyDescent="0.2">
      <c r="A220">
        <v>224</v>
      </c>
      <c r="B220" t="s">
        <v>10049</v>
      </c>
      <c r="C220" t="s">
        <v>10050</v>
      </c>
      <c r="D220" t="s">
        <v>2338</v>
      </c>
      <c r="E220" s="118">
        <v>21</v>
      </c>
      <c r="F220">
        <v>492232</v>
      </c>
      <c r="G220">
        <v>1</v>
      </c>
      <c r="H220" s="118" t="s">
        <v>2729</v>
      </c>
      <c r="I220" t="s">
        <v>7933</v>
      </c>
      <c r="J220" t="s">
        <v>7748</v>
      </c>
      <c r="N220" s="118"/>
      <c r="O220" s="118"/>
    </row>
    <row r="221" spans="1:15" x14ac:dyDescent="0.2">
      <c r="A221">
        <v>225</v>
      </c>
      <c r="B221" t="s">
        <v>10051</v>
      </c>
      <c r="C221" t="s">
        <v>10052</v>
      </c>
      <c r="D221" t="s">
        <v>2338</v>
      </c>
      <c r="E221" s="118">
        <v>26</v>
      </c>
      <c r="F221">
        <v>492232</v>
      </c>
      <c r="G221">
        <v>1</v>
      </c>
      <c r="H221" s="118" t="s">
        <v>2731</v>
      </c>
      <c r="I221" t="s">
        <v>8035</v>
      </c>
      <c r="J221" t="s">
        <v>8036</v>
      </c>
      <c r="N221" s="118"/>
      <c r="O221" s="118"/>
    </row>
    <row r="222" spans="1:15" x14ac:dyDescent="0.2">
      <c r="A222">
        <v>226</v>
      </c>
      <c r="B222" t="s">
        <v>10053</v>
      </c>
      <c r="C222" t="s">
        <v>10054</v>
      </c>
      <c r="D222" t="s">
        <v>2338</v>
      </c>
      <c r="E222" s="118">
        <v>28</v>
      </c>
      <c r="F222">
        <v>492232</v>
      </c>
      <c r="G222">
        <v>1</v>
      </c>
      <c r="H222" s="118" t="s">
        <v>2733</v>
      </c>
      <c r="I222" t="s">
        <v>8037</v>
      </c>
      <c r="J222" t="s">
        <v>8038</v>
      </c>
      <c r="N222" s="118"/>
      <c r="O222" s="118"/>
    </row>
    <row r="223" spans="1:15" x14ac:dyDescent="0.2">
      <c r="A223">
        <v>227</v>
      </c>
      <c r="B223" t="s">
        <v>10055</v>
      </c>
      <c r="C223" t="s">
        <v>10056</v>
      </c>
      <c r="D223" t="s">
        <v>2338</v>
      </c>
      <c r="E223" s="118">
        <v>28</v>
      </c>
      <c r="F223">
        <v>492232</v>
      </c>
      <c r="G223">
        <v>1</v>
      </c>
      <c r="H223" s="118" t="s">
        <v>2735</v>
      </c>
      <c r="I223" t="s">
        <v>7805</v>
      </c>
      <c r="J223" t="s">
        <v>8039</v>
      </c>
      <c r="N223" s="118"/>
      <c r="O223" s="118"/>
    </row>
    <row r="224" spans="1:15" x14ac:dyDescent="0.2">
      <c r="A224">
        <v>228</v>
      </c>
      <c r="B224" t="s">
        <v>10057</v>
      </c>
      <c r="C224" t="s">
        <v>10058</v>
      </c>
      <c r="D224" t="s">
        <v>2338</v>
      </c>
      <c r="E224" s="118">
        <v>28</v>
      </c>
      <c r="F224">
        <v>492232</v>
      </c>
      <c r="G224">
        <v>1</v>
      </c>
      <c r="H224" s="118" t="s">
        <v>2737</v>
      </c>
      <c r="I224" t="s">
        <v>8040</v>
      </c>
      <c r="J224" t="s">
        <v>8041</v>
      </c>
      <c r="N224" s="118"/>
      <c r="O224" s="118"/>
    </row>
    <row r="225" spans="1:15" x14ac:dyDescent="0.2">
      <c r="A225">
        <v>229</v>
      </c>
      <c r="B225" t="s">
        <v>10059</v>
      </c>
      <c r="C225" t="s">
        <v>10060</v>
      </c>
      <c r="D225" t="s">
        <v>2338</v>
      </c>
      <c r="E225" s="118">
        <v>27</v>
      </c>
      <c r="F225">
        <v>492232</v>
      </c>
      <c r="G225">
        <v>1</v>
      </c>
      <c r="H225" s="118" t="s">
        <v>2739</v>
      </c>
      <c r="I225" t="s">
        <v>8042</v>
      </c>
      <c r="J225" t="s">
        <v>7732</v>
      </c>
      <c r="N225" s="118"/>
      <c r="O225" s="118"/>
    </row>
    <row r="226" spans="1:15" x14ac:dyDescent="0.2">
      <c r="A226">
        <v>230</v>
      </c>
      <c r="B226" t="s">
        <v>10061</v>
      </c>
      <c r="C226" t="s">
        <v>10062</v>
      </c>
      <c r="D226" t="s">
        <v>2338</v>
      </c>
      <c r="E226" s="118">
        <v>28</v>
      </c>
      <c r="F226">
        <v>492232</v>
      </c>
      <c r="G226">
        <v>1</v>
      </c>
      <c r="H226" s="118" t="s">
        <v>2741</v>
      </c>
      <c r="I226" t="s">
        <v>7792</v>
      </c>
      <c r="J226" t="s">
        <v>7794</v>
      </c>
      <c r="N226" s="118"/>
      <c r="O226" s="118"/>
    </row>
    <row r="227" spans="1:15" x14ac:dyDescent="0.2">
      <c r="A227">
        <v>231</v>
      </c>
      <c r="B227" t="s">
        <v>10063</v>
      </c>
      <c r="C227" t="s">
        <v>10064</v>
      </c>
      <c r="D227" t="s">
        <v>2338</v>
      </c>
      <c r="E227" s="118">
        <v>28</v>
      </c>
      <c r="F227">
        <v>492232</v>
      </c>
      <c r="G227">
        <v>1</v>
      </c>
      <c r="H227" s="118" t="s">
        <v>2743</v>
      </c>
      <c r="I227" t="s">
        <v>8043</v>
      </c>
      <c r="J227" t="s">
        <v>8044</v>
      </c>
      <c r="N227" s="118"/>
      <c r="O227" s="118"/>
    </row>
    <row r="228" spans="1:15" x14ac:dyDescent="0.2">
      <c r="A228">
        <v>232</v>
      </c>
      <c r="B228" t="s">
        <v>10065</v>
      </c>
      <c r="C228" t="s">
        <v>10066</v>
      </c>
      <c r="D228" t="s">
        <v>2338</v>
      </c>
      <c r="E228" s="118">
        <v>28</v>
      </c>
      <c r="F228">
        <v>492232</v>
      </c>
      <c r="G228">
        <v>1</v>
      </c>
      <c r="H228" s="118" t="s">
        <v>2745</v>
      </c>
      <c r="I228" t="s">
        <v>8007</v>
      </c>
      <c r="J228" t="s">
        <v>8045</v>
      </c>
      <c r="N228" s="118"/>
      <c r="O228" s="118"/>
    </row>
    <row r="229" spans="1:15" x14ac:dyDescent="0.2">
      <c r="A229">
        <v>233</v>
      </c>
      <c r="B229" t="s">
        <v>10067</v>
      </c>
      <c r="C229" t="s">
        <v>10068</v>
      </c>
      <c r="D229" t="s">
        <v>2338</v>
      </c>
      <c r="E229" s="118">
        <v>28</v>
      </c>
      <c r="F229">
        <v>492232</v>
      </c>
      <c r="G229">
        <v>1</v>
      </c>
      <c r="H229" s="118" t="s">
        <v>2747</v>
      </c>
      <c r="I229" t="s">
        <v>8046</v>
      </c>
      <c r="J229" t="s">
        <v>7958</v>
      </c>
      <c r="N229" s="118"/>
      <c r="O229" s="118"/>
    </row>
    <row r="230" spans="1:15" x14ac:dyDescent="0.2">
      <c r="A230">
        <v>234</v>
      </c>
      <c r="B230" t="s">
        <v>10069</v>
      </c>
      <c r="C230" t="s">
        <v>10070</v>
      </c>
      <c r="D230" t="s">
        <v>2338</v>
      </c>
      <c r="E230" s="118">
        <v>27</v>
      </c>
      <c r="F230">
        <v>492232</v>
      </c>
      <c r="G230">
        <v>1</v>
      </c>
      <c r="H230" s="118" t="s">
        <v>2749</v>
      </c>
      <c r="I230" t="s">
        <v>8047</v>
      </c>
      <c r="J230" t="s">
        <v>7892</v>
      </c>
      <c r="N230" s="118"/>
      <c r="O230" s="118"/>
    </row>
    <row r="231" spans="1:15" x14ac:dyDescent="0.2">
      <c r="A231">
        <v>235</v>
      </c>
      <c r="B231" t="s">
        <v>10071</v>
      </c>
      <c r="C231" t="s">
        <v>10072</v>
      </c>
      <c r="D231" t="s">
        <v>2338</v>
      </c>
      <c r="E231" s="118">
        <v>28</v>
      </c>
      <c r="F231">
        <v>492232</v>
      </c>
      <c r="G231">
        <v>1</v>
      </c>
      <c r="H231" s="118" t="s">
        <v>2751</v>
      </c>
      <c r="I231" t="s">
        <v>7855</v>
      </c>
      <c r="J231" t="s">
        <v>7724</v>
      </c>
      <c r="N231" s="118"/>
      <c r="O231" s="118"/>
    </row>
    <row r="232" spans="1:15" x14ac:dyDescent="0.2">
      <c r="A232">
        <v>236</v>
      </c>
      <c r="B232" t="s">
        <v>10073</v>
      </c>
      <c r="C232" t="s">
        <v>10074</v>
      </c>
      <c r="D232" t="s">
        <v>2338</v>
      </c>
      <c r="E232" s="118">
        <v>28</v>
      </c>
      <c r="F232">
        <v>492232</v>
      </c>
      <c r="G232">
        <v>1</v>
      </c>
      <c r="H232" s="118" t="s">
        <v>2753</v>
      </c>
      <c r="I232" t="s">
        <v>7733</v>
      </c>
      <c r="J232" t="s">
        <v>8048</v>
      </c>
      <c r="N232" s="118"/>
      <c r="O232" s="118"/>
    </row>
    <row r="233" spans="1:15" x14ac:dyDescent="0.2">
      <c r="A233">
        <v>237</v>
      </c>
      <c r="B233" t="s">
        <v>10075</v>
      </c>
      <c r="C233" t="s">
        <v>10076</v>
      </c>
      <c r="D233" t="s">
        <v>2338</v>
      </c>
      <c r="E233" s="118">
        <v>28</v>
      </c>
      <c r="F233">
        <v>492232</v>
      </c>
      <c r="G233">
        <v>1</v>
      </c>
      <c r="H233" s="118" t="s">
        <v>2755</v>
      </c>
      <c r="I233" t="s">
        <v>8049</v>
      </c>
      <c r="J233" t="s">
        <v>8050</v>
      </c>
      <c r="N233" s="118"/>
      <c r="O233" s="118"/>
    </row>
    <row r="234" spans="1:15" x14ac:dyDescent="0.2">
      <c r="A234">
        <v>238</v>
      </c>
      <c r="B234" t="s">
        <v>10077</v>
      </c>
      <c r="C234" t="s">
        <v>10078</v>
      </c>
      <c r="D234" t="s">
        <v>2338</v>
      </c>
      <c r="E234" s="118">
        <v>18</v>
      </c>
      <c r="F234">
        <v>492232</v>
      </c>
      <c r="G234">
        <v>1</v>
      </c>
      <c r="H234" s="118" t="s">
        <v>2757</v>
      </c>
      <c r="I234" t="s">
        <v>7852</v>
      </c>
      <c r="J234" t="s">
        <v>7813</v>
      </c>
      <c r="N234" s="118"/>
      <c r="O234" s="118"/>
    </row>
    <row r="235" spans="1:15" x14ac:dyDescent="0.2">
      <c r="A235">
        <v>241</v>
      </c>
      <c r="B235" t="s">
        <v>2875</v>
      </c>
      <c r="C235" t="s">
        <v>528</v>
      </c>
      <c r="D235" t="s">
        <v>2786</v>
      </c>
      <c r="E235" s="118">
        <v>26</v>
      </c>
      <c r="F235">
        <v>492213</v>
      </c>
      <c r="G235">
        <v>4</v>
      </c>
      <c r="H235" s="118" t="s">
        <v>2759</v>
      </c>
      <c r="I235" t="s">
        <v>8051</v>
      </c>
      <c r="J235" t="s">
        <v>7890</v>
      </c>
      <c r="N235" s="118"/>
      <c r="O235" s="118"/>
    </row>
    <row r="236" spans="1:15" x14ac:dyDescent="0.2">
      <c r="A236">
        <v>242</v>
      </c>
      <c r="B236" t="s">
        <v>2877</v>
      </c>
      <c r="C236" t="s">
        <v>529</v>
      </c>
      <c r="D236" t="s">
        <v>2786</v>
      </c>
      <c r="E236" s="118">
        <v>27</v>
      </c>
      <c r="F236">
        <v>492213</v>
      </c>
      <c r="G236">
        <v>4</v>
      </c>
      <c r="H236" s="118" t="s">
        <v>2761</v>
      </c>
      <c r="I236" t="s">
        <v>7960</v>
      </c>
      <c r="J236" t="s">
        <v>8052</v>
      </c>
      <c r="N236" s="118"/>
      <c r="O236" s="118"/>
    </row>
    <row r="237" spans="1:15" x14ac:dyDescent="0.2">
      <c r="A237">
        <v>243</v>
      </c>
      <c r="B237" t="s">
        <v>2901</v>
      </c>
      <c r="C237" t="s">
        <v>541</v>
      </c>
      <c r="D237" t="s">
        <v>2786</v>
      </c>
      <c r="E237" s="118">
        <v>14</v>
      </c>
      <c r="F237">
        <v>492213</v>
      </c>
      <c r="G237">
        <v>4</v>
      </c>
      <c r="H237" s="118" t="s">
        <v>2763</v>
      </c>
      <c r="I237" t="s">
        <v>8053</v>
      </c>
      <c r="J237" t="s">
        <v>7813</v>
      </c>
      <c r="N237" s="118"/>
      <c r="O237" s="118"/>
    </row>
    <row r="238" spans="1:15" x14ac:dyDescent="0.2">
      <c r="A238">
        <v>244</v>
      </c>
      <c r="B238" t="s">
        <v>2895</v>
      </c>
      <c r="C238" t="s">
        <v>538</v>
      </c>
      <c r="D238" t="s">
        <v>2786</v>
      </c>
      <c r="E238" s="118">
        <v>27</v>
      </c>
      <c r="F238">
        <v>492213</v>
      </c>
      <c r="G238">
        <v>4</v>
      </c>
      <c r="H238" s="118" t="s">
        <v>2765</v>
      </c>
      <c r="I238" t="s">
        <v>7846</v>
      </c>
      <c r="J238" t="s">
        <v>8054</v>
      </c>
      <c r="N238" s="118"/>
      <c r="O238" s="118"/>
    </row>
    <row r="239" spans="1:15" x14ac:dyDescent="0.2">
      <c r="A239">
        <v>245</v>
      </c>
      <c r="B239" t="s">
        <v>2865</v>
      </c>
      <c r="C239" t="s">
        <v>523</v>
      </c>
      <c r="D239" t="s">
        <v>2786</v>
      </c>
      <c r="E239" s="118">
        <v>17</v>
      </c>
      <c r="F239">
        <v>492213</v>
      </c>
      <c r="G239">
        <v>4</v>
      </c>
      <c r="H239" s="118" t="s">
        <v>2767</v>
      </c>
      <c r="I239" t="s">
        <v>8055</v>
      </c>
      <c r="J239" t="s">
        <v>8056</v>
      </c>
      <c r="N239" s="118"/>
      <c r="O239" s="118"/>
    </row>
    <row r="240" spans="1:15" x14ac:dyDescent="0.2">
      <c r="A240">
        <v>246</v>
      </c>
      <c r="B240" t="s">
        <v>2867</v>
      </c>
      <c r="C240" t="s">
        <v>524</v>
      </c>
      <c r="D240" t="s">
        <v>2786</v>
      </c>
      <c r="E240" s="118">
        <v>39</v>
      </c>
      <c r="F240">
        <v>492213</v>
      </c>
      <c r="G240">
        <v>4</v>
      </c>
      <c r="H240" s="118" t="s">
        <v>2769</v>
      </c>
      <c r="I240" t="s">
        <v>8057</v>
      </c>
      <c r="J240" t="s">
        <v>7881</v>
      </c>
      <c r="N240" s="118"/>
      <c r="O240" s="118"/>
    </row>
    <row r="241" spans="1:15" x14ac:dyDescent="0.2">
      <c r="A241">
        <v>247</v>
      </c>
      <c r="B241" t="s">
        <v>2897</v>
      </c>
      <c r="C241" t="s">
        <v>539</v>
      </c>
      <c r="D241" t="s">
        <v>2786</v>
      </c>
      <c r="E241" s="118">
        <v>27</v>
      </c>
      <c r="F241">
        <v>492213</v>
      </c>
      <c r="G241">
        <v>4</v>
      </c>
      <c r="H241" s="118" t="s">
        <v>2771</v>
      </c>
      <c r="I241" t="s">
        <v>8058</v>
      </c>
      <c r="J241" t="s">
        <v>7816</v>
      </c>
      <c r="N241" s="118"/>
      <c r="O241" s="118"/>
    </row>
    <row r="242" spans="1:15" x14ac:dyDescent="0.2">
      <c r="A242">
        <v>248</v>
      </c>
      <c r="B242" t="s">
        <v>2925</v>
      </c>
      <c r="C242" t="s">
        <v>553</v>
      </c>
      <c r="D242" t="s">
        <v>2786</v>
      </c>
      <c r="E242" s="118">
        <v>27</v>
      </c>
      <c r="F242">
        <v>492213</v>
      </c>
      <c r="G242">
        <v>4</v>
      </c>
      <c r="H242" s="118" t="s">
        <v>2773</v>
      </c>
      <c r="I242" t="s">
        <v>8059</v>
      </c>
      <c r="J242" t="s">
        <v>7754</v>
      </c>
      <c r="N242" s="118"/>
      <c r="O242" s="118"/>
    </row>
    <row r="243" spans="1:15" x14ac:dyDescent="0.2">
      <c r="A243">
        <v>249</v>
      </c>
      <c r="B243" t="s">
        <v>2905</v>
      </c>
      <c r="C243" t="s">
        <v>543</v>
      </c>
      <c r="D243" t="s">
        <v>2786</v>
      </c>
      <c r="E243" s="118">
        <v>27</v>
      </c>
      <c r="F243">
        <v>492213</v>
      </c>
      <c r="G243">
        <v>4</v>
      </c>
      <c r="H243" s="118" t="s">
        <v>2775</v>
      </c>
      <c r="I243" t="s">
        <v>8060</v>
      </c>
      <c r="J243" t="s">
        <v>8061</v>
      </c>
      <c r="N243" s="118"/>
      <c r="O243" s="118"/>
    </row>
    <row r="244" spans="1:15" x14ac:dyDescent="0.2">
      <c r="A244">
        <v>250</v>
      </c>
      <c r="B244" t="s">
        <v>2863</v>
      </c>
      <c r="C244" t="s">
        <v>522</v>
      </c>
      <c r="D244" t="s">
        <v>2786</v>
      </c>
      <c r="E244" s="118">
        <v>28</v>
      </c>
      <c r="F244">
        <v>492213</v>
      </c>
      <c r="G244">
        <v>4</v>
      </c>
      <c r="H244" s="118" t="s">
        <v>2777</v>
      </c>
      <c r="I244" t="s">
        <v>8062</v>
      </c>
      <c r="J244" t="s">
        <v>8063</v>
      </c>
      <c r="N244" s="118"/>
      <c r="O244" s="118"/>
    </row>
    <row r="245" spans="1:15" x14ac:dyDescent="0.2">
      <c r="A245">
        <v>251</v>
      </c>
      <c r="B245" t="s">
        <v>2891</v>
      </c>
      <c r="C245" t="s">
        <v>536</v>
      </c>
      <c r="D245" t="s">
        <v>2786</v>
      </c>
      <c r="E245" s="118">
        <v>27</v>
      </c>
      <c r="F245">
        <v>492213</v>
      </c>
      <c r="G245">
        <v>4</v>
      </c>
      <c r="H245" s="118" t="s">
        <v>2779</v>
      </c>
      <c r="I245" t="s">
        <v>8064</v>
      </c>
      <c r="J245" t="s">
        <v>8065</v>
      </c>
      <c r="N245" s="118"/>
      <c r="O245" s="118"/>
    </row>
    <row r="246" spans="1:15" x14ac:dyDescent="0.2">
      <c r="A246">
        <v>252</v>
      </c>
      <c r="B246" t="s">
        <v>2899</v>
      </c>
      <c r="C246" t="s">
        <v>540</v>
      </c>
      <c r="D246" t="s">
        <v>2786</v>
      </c>
      <c r="E246" s="118">
        <v>27</v>
      </c>
      <c r="F246">
        <v>492213</v>
      </c>
      <c r="G246">
        <v>4</v>
      </c>
      <c r="H246" s="118" t="s">
        <v>2781</v>
      </c>
      <c r="I246" t="s">
        <v>7907</v>
      </c>
      <c r="J246" t="s">
        <v>7721</v>
      </c>
      <c r="N246" s="118"/>
      <c r="O246" s="118"/>
    </row>
    <row r="247" spans="1:15" x14ac:dyDescent="0.2">
      <c r="A247">
        <v>253</v>
      </c>
      <c r="B247" t="s">
        <v>2943</v>
      </c>
      <c r="C247" t="s">
        <v>562</v>
      </c>
      <c r="D247" t="s">
        <v>2786</v>
      </c>
      <c r="E247" s="118">
        <v>27</v>
      </c>
      <c r="F247">
        <v>492213</v>
      </c>
      <c r="G247">
        <v>3</v>
      </c>
      <c r="H247" s="118" t="s">
        <v>2783</v>
      </c>
      <c r="I247" t="s">
        <v>8066</v>
      </c>
      <c r="J247" t="s">
        <v>7718</v>
      </c>
      <c r="N247" s="118"/>
      <c r="O247" s="118"/>
    </row>
    <row r="248" spans="1:15" x14ac:dyDescent="0.2">
      <c r="A248">
        <v>254</v>
      </c>
      <c r="B248" t="s">
        <v>2994</v>
      </c>
      <c r="C248" t="s">
        <v>588</v>
      </c>
      <c r="D248" t="s">
        <v>2786</v>
      </c>
      <c r="E248" s="118">
        <v>18</v>
      </c>
      <c r="F248">
        <v>492213</v>
      </c>
      <c r="G248">
        <v>3</v>
      </c>
      <c r="H248" s="118" t="s">
        <v>2785</v>
      </c>
      <c r="I248" t="s">
        <v>8067</v>
      </c>
      <c r="J248" t="s">
        <v>8068</v>
      </c>
      <c r="N248" s="118"/>
      <c r="O248" s="118"/>
    </row>
    <row r="249" spans="1:15" x14ac:dyDescent="0.2">
      <c r="A249">
        <v>255</v>
      </c>
      <c r="B249" t="s">
        <v>3000</v>
      </c>
      <c r="C249" t="s">
        <v>591</v>
      </c>
      <c r="D249" t="s">
        <v>2786</v>
      </c>
      <c r="E249" s="118">
        <v>28</v>
      </c>
      <c r="F249">
        <v>492213</v>
      </c>
      <c r="G249">
        <v>3</v>
      </c>
      <c r="H249" s="118" t="s">
        <v>2787</v>
      </c>
      <c r="I249" t="s">
        <v>7757</v>
      </c>
      <c r="J249" t="s">
        <v>7858</v>
      </c>
      <c r="N249" s="118"/>
      <c r="O249" s="118"/>
    </row>
    <row r="250" spans="1:15" x14ac:dyDescent="0.2">
      <c r="A250">
        <v>256</v>
      </c>
      <c r="B250" t="s">
        <v>2945</v>
      </c>
      <c r="C250" t="s">
        <v>563</v>
      </c>
      <c r="D250" t="s">
        <v>2786</v>
      </c>
      <c r="E250" s="118">
        <v>27</v>
      </c>
      <c r="F250">
        <v>492213</v>
      </c>
      <c r="G250">
        <v>3</v>
      </c>
      <c r="H250" s="118" t="s">
        <v>2789</v>
      </c>
      <c r="I250" t="s">
        <v>8069</v>
      </c>
      <c r="J250" t="s">
        <v>8070</v>
      </c>
      <c r="N250" s="118"/>
      <c r="O250" s="118"/>
    </row>
    <row r="251" spans="1:15" x14ac:dyDescent="0.2">
      <c r="A251">
        <v>257</v>
      </c>
      <c r="B251" t="s">
        <v>2992</v>
      </c>
      <c r="C251" t="s">
        <v>587</v>
      </c>
      <c r="D251" t="s">
        <v>2786</v>
      </c>
      <c r="E251" s="118">
        <v>28</v>
      </c>
      <c r="F251">
        <v>492213</v>
      </c>
      <c r="G251">
        <v>3</v>
      </c>
      <c r="H251" s="118" t="s">
        <v>2790</v>
      </c>
      <c r="I251" t="s">
        <v>8071</v>
      </c>
      <c r="J251" t="s">
        <v>8072</v>
      </c>
      <c r="N251" s="118"/>
      <c r="O251" s="118"/>
    </row>
    <row r="252" spans="1:15" x14ac:dyDescent="0.2">
      <c r="A252">
        <v>258</v>
      </c>
      <c r="B252" t="s">
        <v>2997</v>
      </c>
      <c r="C252" t="s">
        <v>590</v>
      </c>
      <c r="D252" t="s">
        <v>2786</v>
      </c>
      <c r="E252" s="118">
        <v>27</v>
      </c>
      <c r="F252">
        <v>492213</v>
      </c>
      <c r="G252">
        <v>3</v>
      </c>
      <c r="H252" s="118" t="s">
        <v>2791</v>
      </c>
      <c r="I252" t="s">
        <v>8073</v>
      </c>
      <c r="J252" t="s">
        <v>7716</v>
      </c>
      <c r="N252" s="118"/>
      <c r="O252" s="118"/>
    </row>
    <row r="253" spans="1:15" x14ac:dyDescent="0.2">
      <c r="A253">
        <v>259</v>
      </c>
      <c r="B253" t="s">
        <v>3002</v>
      </c>
      <c r="C253" t="s">
        <v>592</v>
      </c>
      <c r="D253" t="s">
        <v>2786</v>
      </c>
      <c r="E253" s="118">
        <v>27</v>
      </c>
      <c r="F253">
        <v>492213</v>
      </c>
      <c r="G253">
        <v>3</v>
      </c>
      <c r="H253" s="118" t="s">
        <v>2792</v>
      </c>
      <c r="I253" t="s">
        <v>7805</v>
      </c>
      <c r="J253" t="s">
        <v>8074</v>
      </c>
      <c r="N253" s="118"/>
      <c r="O253" s="118"/>
    </row>
    <row r="254" spans="1:15" x14ac:dyDescent="0.2">
      <c r="A254">
        <v>260</v>
      </c>
      <c r="B254" t="s">
        <v>10079</v>
      </c>
      <c r="C254" t="s">
        <v>589</v>
      </c>
      <c r="D254" t="s">
        <v>2786</v>
      </c>
      <c r="E254" s="118">
        <v>27</v>
      </c>
      <c r="F254">
        <v>492213</v>
      </c>
      <c r="G254">
        <v>3</v>
      </c>
      <c r="H254" s="118" t="s">
        <v>2794</v>
      </c>
      <c r="I254" t="s">
        <v>8075</v>
      </c>
      <c r="J254" t="s">
        <v>8076</v>
      </c>
      <c r="N254" s="118"/>
      <c r="O254" s="118"/>
    </row>
    <row r="255" spans="1:15" x14ac:dyDescent="0.2">
      <c r="A255">
        <v>261</v>
      </c>
      <c r="B255" t="s">
        <v>6389</v>
      </c>
      <c r="C255" t="s">
        <v>6390</v>
      </c>
      <c r="D255" t="s">
        <v>2786</v>
      </c>
      <c r="E255" s="118">
        <v>25</v>
      </c>
      <c r="F255">
        <v>492213</v>
      </c>
      <c r="G255">
        <v>2</v>
      </c>
      <c r="H255" s="118" t="s">
        <v>2795</v>
      </c>
      <c r="I255" t="s">
        <v>8077</v>
      </c>
      <c r="J255" t="s">
        <v>8078</v>
      </c>
      <c r="N255" s="118"/>
      <c r="O255" s="118"/>
    </row>
    <row r="256" spans="1:15" x14ac:dyDescent="0.2">
      <c r="A256">
        <v>262</v>
      </c>
      <c r="B256" t="s">
        <v>6385</v>
      </c>
      <c r="C256" t="s">
        <v>6386</v>
      </c>
      <c r="D256" t="s">
        <v>2786</v>
      </c>
      <c r="E256" s="118">
        <v>27</v>
      </c>
      <c r="F256">
        <v>492213</v>
      </c>
      <c r="G256">
        <v>2</v>
      </c>
      <c r="H256" s="118" t="s">
        <v>2796</v>
      </c>
      <c r="I256" t="s">
        <v>8079</v>
      </c>
      <c r="J256" t="s">
        <v>8080</v>
      </c>
      <c r="N256" s="118"/>
      <c r="O256" s="118"/>
    </row>
    <row r="257" spans="1:15" x14ac:dyDescent="0.2">
      <c r="A257">
        <v>263</v>
      </c>
      <c r="B257" t="s">
        <v>6383</v>
      </c>
      <c r="C257" t="s">
        <v>6384</v>
      </c>
      <c r="D257" t="s">
        <v>2786</v>
      </c>
      <c r="E257" s="118">
        <v>27</v>
      </c>
      <c r="F257">
        <v>492213</v>
      </c>
      <c r="G257">
        <v>2</v>
      </c>
      <c r="H257" s="118" t="s">
        <v>2797</v>
      </c>
      <c r="I257" t="s">
        <v>8081</v>
      </c>
      <c r="J257" t="s">
        <v>7716</v>
      </c>
      <c r="N257" s="118"/>
      <c r="O257" s="118"/>
    </row>
    <row r="258" spans="1:15" x14ac:dyDescent="0.2">
      <c r="A258">
        <v>264</v>
      </c>
      <c r="B258" t="s">
        <v>6371</v>
      </c>
      <c r="C258" t="s">
        <v>6372</v>
      </c>
      <c r="D258" t="s">
        <v>2786</v>
      </c>
      <c r="E258" s="118">
        <v>16</v>
      </c>
      <c r="F258">
        <v>492213</v>
      </c>
      <c r="G258">
        <v>2</v>
      </c>
      <c r="H258" s="118" t="s">
        <v>2799</v>
      </c>
      <c r="I258" t="s">
        <v>8082</v>
      </c>
      <c r="J258" t="s">
        <v>8083</v>
      </c>
      <c r="N258" s="118"/>
      <c r="O258" s="118"/>
    </row>
    <row r="259" spans="1:15" x14ac:dyDescent="0.2">
      <c r="A259">
        <v>265</v>
      </c>
      <c r="B259" t="s">
        <v>6031</v>
      </c>
      <c r="C259" t="s">
        <v>6032</v>
      </c>
      <c r="D259" t="s">
        <v>2786</v>
      </c>
      <c r="E259" s="118">
        <v>38</v>
      </c>
      <c r="F259">
        <v>492213</v>
      </c>
      <c r="G259">
        <v>2</v>
      </c>
      <c r="H259" s="118" t="s">
        <v>2800</v>
      </c>
      <c r="I259" t="s">
        <v>8084</v>
      </c>
      <c r="J259" t="s">
        <v>8085</v>
      </c>
      <c r="N259" s="118"/>
      <c r="O259" s="118"/>
    </row>
    <row r="260" spans="1:15" x14ac:dyDescent="0.2">
      <c r="A260">
        <v>266</v>
      </c>
      <c r="B260" t="s">
        <v>6059</v>
      </c>
      <c r="C260" t="s">
        <v>6060</v>
      </c>
      <c r="D260" t="s">
        <v>2786</v>
      </c>
      <c r="E260" s="118">
        <v>38</v>
      </c>
      <c r="F260">
        <v>492213</v>
      </c>
      <c r="G260">
        <v>2</v>
      </c>
      <c r="H260" s="118" t="s">
        <v>2801</v>
      </c>
      <c r="I260" t="s">
        <v>8086</v>
      </c>
      <c r="J260" t="s">
        <v>7764</v>
      </c>
      <c r="N260" s="118"/>
      <c r="O260" s="118"/>
    </row>
    <row r="261" spans="1:15" x14ac:dyDescent="0.2">
      <c r="A261">
        <v>267</v>
      </c>
      <c r="B261" t="s">
        <v>2788</v>
      </c>
      <c r="C261" t="s">
        <v>500</v>
      </c>
      <c r="D261" t="s">
        <v>2786</v>
      </c>
      <c r="E261" s="118">
        <v>45</v>
      </c>
      <c r="F261">
        <v>492213</v>
      </c>
      <c r="G261" t="s">
        <v>88</v>
      </c>
      <c r="H261" s="118" t="s">
        <v>2802</v>
      </c>
      <c r="I261" t="s">
        <v>8087</v>
      </c>
      <c r="J261" t="s">
        <v>7858</v>
      </c>
      <c r="N261" s="118"/>
      <c r="O261" s="118"/>
    </row>
    <row r="262" spans="1:15" x14ac:dyDescent="0.2">
      <c r="A262">
        <v>268</v>
      </c>
      <c r="B262" t="s">
        <v>2798</v>
      </c>
      <c r="C262" t="s">
        <v>502</v>
      </c>
      <c r="D262" t="s">
        <v>2786</v>
      </c>
      <c r="E262" s="118">
        <v>23</v>
      </c>
      <c r="F262">
        <v>492213</v>
      </c>
      <c r="G262" t="s">
        <v>90</v>
      </c>
      <c r="H262" s="118" t="s">
        <v>2804</v>
      </c>
      <c r="I262" t="s">
        <v>7993</v>
      </c>
      <c r="J262" t="s">
        <v>8088</v>
      </c>
      <c r="N262" s="118"/>
      <c r="O262" s="118"/>
    </row>
    <row r="263" spans="1:15" x14ac:dyDescent="0.2">
      <c r="A263">
        <v>269</v>
      </c>
      <c r="B263" t="s">
        <v>2831</v>
      </c>
      <c r="C263" t="s">
        <v>506</v>
      </c>
      <c r="D263" t="s">
        <v>2786</v>
      </c>
      <c r="E263" s="118">
        <v>27</v>
      </c>
      <c r="F263">
        <v>492213</v>
      </c>
      <c r="G263">
        <v>4</v>
      </c>
      <c r="H263" s="118" t="s">
        <v>2805</v>
      </c>
      <c r="I263" t="s">
        <v>8089</v>
      </c>
      <c r="J263" t="s">
        <v>8090</v>
      </c>
      <c r="N263" s="118"/>
      <c r="O263" s="118"/>
    </row>
    <row r="264" spans="1:15" x14ac:dyDescent="0.2">
      <c r="A264">
        <v>270</v>
      </c>
      <c r="B264" t="s">
        <v>2833</v>
      </c>
      <c r="C264" t="s">
        <v>507</v>
      </c>
      <c r="D264" t="s">
        <v>2786</v>
      </c>
      <c r="E264" s="118">
        <v>27</v>
      </c>
      <c r="F264">
        <v>492213</v>
      </c>
      <c r="G264">
        <v>4</v>
      </c>
      <c r="H264" s="118" t="s">
        <v>2806</v>
      </c>
      <c r="I264" t="s">
        <v>8091</v>
      </c>
      <c r="J264" t="s">
        <v>7756</v>
      </c>
      <c r="N264" s="118"/>
      <c r="O264" s="118"/>
    </row>
    <row r="265" spans="1:15" x14ac:dyDescent="0.2">
      <c r="A265">
        <v>271</v>
      </c>
      <c r="B265" t="s">
        <v>2841</v>
      </c>
      <c r="C265" t="s">
        <v>511</v>
      </c>
      <c r="D265" t="s">
        <v>2786</v>
      </c>
      <c r="E265" s="118">
        <v>31</v>
      </c>
      <c r="F265">
        <v>492213</v>
      </c>
      <c r="G265">
        <v>4</v>
      </c>
      <c r="H265" s="118" t="s">
        <v>2807</v>
      </c>
      <c r="I265" t="s">
        <v>8092</v>
      </c>
      <c r="J265" t="s">
        <v>8093</v>
      </c>
      <c r="N265" s="118"/>
      <c r="O265" s="118"/>
    </row>
    <row r="266" spans="1:15" x14ac:dyDescent="0.2">
      <c r="A266">
        <v>272</v>
      </c>
      <c r="B266" t="s">
        <v>2843</v>
      </c>
      <c r="C266" t="s">
        <v>512</v>
      </c>
      <c r="D266" t="s">
        <v>2786</v>
      </c>
      <c r="E266" s="118">
        <v>25</v>
      </c>
      <c r="F266">
        <v>492213</v>
      </c>
      <c r="G266">
        <v>4</v>
      </c>
      <c r="H266" s="118" t="s">
        <v>2808</v>
      </c>
      <c r="I266" t="s">
        <v>8021</v>
      </c>
      <c r="J266" t="s">
        <v>8094</v>
      </c>
      <c r="N266" s="118"/>
      <c r="O266" s="118"/>
    </row>
    <row r="267" spans="1:15" x14ac:dyDescent="0.2">
      <c r="A267">
        <v>273</v>
      </c>
      <c r="B267" t="s">
        <v>2845</v>
      </c>
      <c r="C267" t="s">
        <v>513</v>
      </c>
      <c r="D267" t="s">
        <v>2786</v>
      </c>
      <c r="E267" s="118">
        <v>31</v>
      </c>
      <c r="F267">
        <v>492213</v>
      </c>
      <c r="G267">
        <v>4</v>
      </c>
      <c r="H267" s="118" t="s">
        <v>2809</v>
      </c>
      <c r="I267" t="s">
        <v>8095</v>
      </c>
      <c r="J267" t="s">
        <v>8096</v>
      </c>
      <c r="N267" s="118"/>
      <c r="O267" s="118"/>
    </row>
    <row r="268" spans="1:15" x14ac:dyDescent="0.2">
      <c r="A268">
        <v>274</v>
      </c>
      <c r="B268" t="s">
        <v>2847</v>
      </c>
      <c r="C268" t="s">
        <v>514</v>
      </c>
      <c r="D268" t="s">
        <v>2786</v>
      </c>
      <c r="E268" s="118">
        <v>28</v>
      </c>
      <c r="F268">
        <v>492213</v>
      </c>
      <c r="G268">
        <v>4</v>
      </c>
      <c r="H268" s="118" t="s">
        <v>2810</v>
      </c>
      <c r="I268" t="s">
        <v>7910</v>
      </c>
      <c r="J268" t="s">
        <v>7813</v>
      </c>
      <c r="N268" s="118"/>
      <c r="O268" s="118"/>
    </row>
    <row r="269" spans="1:15" x14ac:dyDescent="0.2">
      <c r="A269">
        <v>275</v>
      </c>
      <c r="B269" t="s">
        <v>2849</v>
      </c>
      <c r="C269" t="s">
        <v>515</v>
      </c>
      <c r="D269" t="s">
        <v>2786</v>
      </c>
      <c r="E269" s="118">
        <v>28</v>
      </c>
      <c r="F269">
        <v>492213</v>
      </c>
      <c r="G269">
        <v>4</v>
      </c>
      <c r="H269" s="118" t="s">
        <v>2811</v>
      </c>
      <c r="I269" t="s">
        <v>8097</v>
      </c>
      <c r="J269" t="s">
        <v>8098</v>
      </c>
      <c r="N269" s="118"/>
      <c r="O269" s="118"/>
    </row>
    <row r="270" spans="1:15" x14ac:dyDescent="0.2">
      <c r="A270">
        <v>276</v>
      </c>
      <c r="B270" t="s">
        <v>2851</v>
      </c>
      <c r="C270" t="s">
        <v>516</v>
      </c>
      <c r="D270" t="s">
        <v>2786</v>
      </c>
      <c r="E270" s="118">
        <v>24</v>
      </c>
      <c r="F270">
        <v>492213</v>
      </c>
      <c r="G270">
        <v>4</v>
      </c>
      <c r="H270" s="118" t="s">
        <v>2812</v>
      </c>
      <c r="I270" t="s">
        <v>8099</v>
      </c>
      <c r="J270" t="s">
        <v>8100</v>
      </c>
      <c r="N270" s="118"/>
      <c r="O270" s="118"/>
    </row>
    <row r="271" spans="1:15" x14ac:dyDescent="0.2">
      <c r="A271">
        <v>277</v>
      </c>
      <c r="B271" t="s">
        <v>2853</v>
      </c>
      <c r="C271" t="s">
        <v>517</v>
      </c>
      <c r="D271" t="s">
        <v>2786</v>
      </c>
      <c r="E271" s="118">
        <v>24</v>
      </c>
      <c r="F271">
        <v>492213</v>
      </c>
      <c r="G271">
        <v>4</v>
      </c>
      <c r="H271" s="118" t="s">
        <v>2813</v>
      </c>
      <c r="I271" t="s">
        <v>8101</v>
      </c>
      <c r="J271" t="s">
        <v>7811</v>
      </c>
      <c r="N271" s="118"/>
      <c r="O271" s="118"/>
    </row>
    <row r="272" spans="1:15" x14ac:dyDescent="0.2">
      <c r="A272">
        <v>278</v>
      </c>
      <c r="B272" t="s">
        <v>2855</v>
      </c>
      <c r="C272" t="s">
        <v>518</v>
      </c>
      <c r="D272" t="s">
        <v>2786</v>
      </c>
      <c r="E272" s="118">
        <v>31</v>
      </c>
      <c r="F272">
        <v>492213</v>
      </c>
      <c r="G272">
        <v>4</v>
      </c>
      <c r="H272" s="118" t="s">
        <v>2814</v>
      </c>
      <c r="I272" t="s">
        <v>8102</v>
      </c>
      <c r="J272" t="s">
        <v>7894</v>
      </c>
      <c r="N272" s="118"/>
      <c r="O272" s="118"/>
    </row>
    <row r="273" spans="1:15" x14ac:dyDescent="0.2">
      <c r="A273">
        <v>279</v>
      </c>
      <c r="B273" t="s">
        <v>2857</v>
      </c>
      <c r="C273" t="s">
        <v>519</v>
      </c>
      <c r="D273" t="s">
        <v>2786</v>
      </c>
      <c r="E273" s="118">
        <v>27</v>
      </c>
      <c r="F273">
        <v>492213</v>
      </c>
      <c r="G273">
        <v>4</v>
      </c>
      <c r="H273" s="118" t="s">
        <v>2815</v>
      </c>
      <c r="I273" t="s">
        <v>7778</v>
      </c>
      <c r="J273" t="s">
        <v>7702</v>
      </c>
      <c r="N273" s="118"/>
      <c r="O273" s="118"/>
    </row>
    <row r="274" spans="1:15" x14ac:dyDescent="0.2">
      <c r="A274">
        <v>280</v>
      </c>
      <c r="B274" t="s">
        <v>2959</v>
      </c>
      <c r="C274" t="s">
        <v>570</v>
      </c>
      <c r="D274" t="s">
        <v>2786</v>
      </c>
      <c r="E274" s="118">
        <v>28</v>
      </c>
      <c r="F274">
        <v>492213</v>
      </c>
      <c r="G274">
        <v>3</v>
      </c>
      <c r="H274" s="118" t="s">
        <v>2816</v>
      </c>
      <c r="I274" t="s">
        <v>8103</v>
      </c>
      <c r="J274" t="s">
        <v>8054</v>
      </c>
      <c r="N274" s="118"/>
      <c r="O274" s="118"/>
    </row>
    <row r="275" spans="1:15" x14ac:dyDescent="0.2">
      <c r="A275">
        <v>281</v>
      </c>
      <c r="B275" t="s">
        <v>2961</v>
      </c>
      <c r="C275" t="s">
        <v>571</v>
      </c>
      <c r="D275" t="s">
        <v>2786</v>
      </c>
      <c r="E275" s="118">
        <v>24</v>
      </c>
      <c r="F275">
        <v>492213</v>
      </c>
      <c r="G275">
        <v>3</v>
      </c>
      <c r="H275" s="118" t="s">
        <v>2817</v>
      </c>
      <c r="I275" t="s">
        <v>8104</v>
      </c>
      <c r="J275" t="s">
        <v>8039</v>
      </c>
      <c r="N275" s="118"/>
      <c r="O275" s="118"/>
    </row>
    <row r="276" spans="1:15" x14ac:dyDescent="0.2">
      <c r="A276">
        <v>282</v>
      </c>
      <c r="B276" t="s">
        <v>2963</v>
      </c>
      <c r="C276" t="s">
        <v>572</v>
      </c>
      <c r="D276" t="s">
        <v>2786</v>
      </c>
      <c r="E276" s="118">
        <v>22</v>
      </c>
      <c r="F276">
        <v>492213</v>
      </c>
      <c r="G276">
        <v>3</v>
      </c>
      <c r="H276" s="118" t="s">
        <v>2818</v>
      </c>
      <c r="I276" t="s">
        <v>8105</v>
      </c>
      <c r="J276" t="s">
        <v>7816</v>
      </c>
      <c r="N276" s="118"/>
      <c r="O276" s="118"/>
    </row>
    <row r="277" spans="1:15" x14ac:dyDescent="0.2">
      <c r="A277">
        <v>283</v>
      </c>
      <c r="B277" t="s">
        <v>2965</v>
      </c>
      <c r="C277" t="s">
        <v>573</v>
      </c>
      <c r="D277" t="s">
        <v>2786</v>
      </c>
      <c r="E277" s="118">
        <v>27</v>
      </c>
      <c r="F277">
        <v>492213</v>
      </c>
      <c r="G277">
        <v>3</v>
      </c>
      <c r="H277" s="118" t="s">
        <v>2819</v>
      </c>
      <c r="I277" t="s">
        <v>8106</v>
      </c>
      <c r="J277" t="s">
        <v>7700</v>
      </c>
      <c r="N277" s="118"/>
      <c r="O277" s="118"/>
    </row>
    <row r="278" spans="1:15" x14ac:dyDescent="0.2">
      <c r="A278">
        <v>284</v>
      </c>
      <c r="B278" t="s">
        <v>2967</v>
      </c>
      <c r="C278" t="s">
        <v>574</v>
      </c>
      <c r="D278" t="s">
        <v>2786</v>
      </c>
      <c r="E278" s="118">
        <v>31</v>
      </c>
      <c r="F278">
        <v>492213</v>
      </c>
      <c r="G278">
        <v>3</v>
      </c>
      <c r="H278" s="118" t="s">
        <v>2820</v>
      </c>
      <c r="I278" t="s">
        <v>8107</v>
      </c>
      <c r="J278" t="s">
        <v>7724</v>
      </c>
      <c r="N278" s="118"/>
      <c r="O278" s="118"/>
    </row>
    <row r="279" spans="1:15" x14ac:dyDescent="0.2">
      <c r="A279">
        <v>285</v>
      </c>
      <c r="B279" t="s">
        <v>2969</v>
      </c>
      <c r="C279" t="s">
        <v>575</v>
      </c>
      <c r="D279" t="s">
        <v>2786</v>
      </c>
      <c r="E279" s="118">
        <v>27</v>
      </c>
      <c r="F279">
        <v>492213</v>
      </c>
      <c r="G279">
        <v>3</v>
      </c>
      <c r="H279" s="118" t="s">
        <v>2821</v>
      </c>
      <c r="I279" t="s">
        <v>8108</v>
      </c>
      <c r="J279" t="s">
        <v>8093</v>
      </c>
      <c r="N279" s="118"/>
      <c r="O279" s="118"/>
    </row>
    <row r="280" spans="1:15" x14ac:dyDescent="0.2">
      <c r="A280">
        <v>286</v>
      </c>
      <c r="B280" t="s">
        <v>6027</v>
      </c>
      <c r="C280" t="s">
        <v>6028</v>
      </c>
      <c r="D280" t="s">
        <v>2786</v>
      </c>
      <c r="E280" s="118">
        <v>27</v>
      </c>
      <c r="F280">
        <v>492213</v>
      </c>
      <c r="G280">
        <v>2</v>
      </c>
      <c r="H280" s="118" t="s">
        <v>2822</v>
      </c>
      <c r="I280" t="s">
        <v>8109</v>
      </c>
      <c r="J280" t="s">
        <v>8110</v>
      </c>
      <c r="N280" s="118"/>
      <c r="O280" s="118"/>
    </row>
    <row r="281" spans="1:15" x14ac:dyDescent="0.2">
      <c r="A281">
        <v>287</v>
      </c>
      <c r="B281" t="s">
        <v>6029</v>
      </c>
      <c r="C281" t="s">
        <v>6030</v>
      </c>
      <c r="D281" t="s">
        <v>2786</v>
      </c>
      <c r="E281" s="118">
        <v>28</v>
      </c>
      <c r="F281">
        <v>492213</v>
      </c>
      <c r="G281">
        <v>2</v>
      </c>
      <c r="H281" s="118" t="s">
        <v>2823</v>
      </c>
      <c r="I281" t="s">
        <v>8111</v>
      </c>
      <c r="J281" t="s">
        <v>7732</v>
      </c>
      <c r="N281" s="118"/>
      <c r="O281" s="118"/>
    </row>
    <row r="282" spans="1:15" x14ac:dyDescent="0.2">
      <c r="A282">
        <v>288</v>
      </c>
      <c r="B282" t="s">
        <v>6033</v>
      </c>
      <c r="C282" t="s">
        <v>6034</v>
      </c>
      <c r="D282" t="s">
        <v>2786</v>
      </c>
      <c r="E282" s="118">
        <v>29</v>
      </c>
      <c r="F282">
        <v>492213</v>
      </c>
      <c r="G282">
        <v>2</v>
      </c>
      <c r="H282" s="118" t="s">
        <v>2824</v>
      </c>
      <c r="I282" t="s">
        <v>8112</v>
      </c>
      <c r="J282" t="s">
        <v>8113</v>
      </c>
      <c r="N282" s="118"/>
      <c r="O282" s="118"/>
    </row>
    <row r="283" spans="1:15" x14ac:dyDescent="0.2">
      <c r="A283">
        <v>289</v>
      </c>
      <c r="B283" t="s">
        <v>6035</v>
      </c>
      <c r="C283" t="s">
        <v>6036</v>
      </c>
      <c r="D283" t="s">
        <v>2786</v>
      </c>
      <c r="E283" s="118">
        <v>24</v>
      </c>
      <c r="F283">
        <v>492213</v>
      </c>
      <c r="G283">
        <v>2</v>
      </c>
      <c r="H283" s="118" t="s">
        <v>2825</v>
      </c>
      <c r="I283" t="s">
        <v>8114</v>
      </c>
      <c r="J283" t="s">
        <v>8028</v>
      </c>
      <c r="N283" s="118"/>
      <c r="O283" s="118"/>
    </row>
    <row r="284" spans="1:15" x14ac:dyDescent="0.2">
      <c r="A284">
        <v>290</v>
      </c>
      <c r="B284" t="s">
        <v>6037</v>
      </c>
      <c r="C284" t="s">
        <v>6038</v>
      </c>
      <c r="D284" t="s">
        <v>2786</v>
      </c>
      <c r="E284" s="118">
        <v>33</v>
      </c>
      <c r="F284">
        <v>492213</v>
      </c>
      <c r="G284">
        <v>2</v>
      </c>
      <c r="H284" s="118" t="s">
        <v>2826</v>
      </c>
      <c r="I284" t="s">
        <v>7833</v>
      </c>
      <c r="J284" t="s">
        <v>8115</v>
      </c>
      <c r="N284" s="118"/>
      <c r="O284" s="118"/>
    </row>
    <row r="285" spans="1:15" x14ac:dyDescent="0.2">
      <c r="A285">
        <v>291</v>
      </c>
      <c r="B285" t="s">
        <v>6387</v>
      </c>
      <c r="C285" t="s">
        <v>6388</v>
      </c>
      <c r="D285" t="s">
        <v>2786</v>
      </c>
      <c r="E285" s="118">
        <v>38</v>
      </c>
      <c r="F285">
        <v>492213</v>
      </c>
      <c r="G285">
        <v>2</v>
      </c>
      <c r="H285" s="118" t="s">
        <v>2828</v>
      </c>
      <c r="I285" t="s">
        <v>8116</v>
      </c>
      <c r="J285" t="s">
        <v>8117</v>
      </c>
      <c r="N285" s="118"/>
      <c r="O285" s="118"/>
    </row>
    <row r="286" spans="1:15" x14ac:dyDescent="0.2">
      <c r="A286">
        <v>292</v>
      </c>
      <c r="B286" t="s">
        <v>6391</v>
      </c>
      <c r="C286" t="s">
        <v>6392</v>
      </c>
      <c r="D286" t="s">
        <v>2786</v>
      </c>
      <c r="E286" s="118" t="s">
        <v>2617</v>
      </c>
      <c r="F286">
        <v>492213</v>
      </c>
      <c r="G286">
        <v>2</v>
      </c>
      <c r="H286" s="118" t="s">
        <v>2830</v>
      </c>
      <c r="I286" t="s">
        <v>8118</v>
      </c>
      <c r="J286" t="s">
        <v>8119</v>
      </c>
      <c r="N286" s="118"/>
      <c r="O286" s="118"/>
    </row>
    <row r="287" spans="1:15" x14ac:dyDescent="0.2">
      <c r="A287">
        <v>293</v>
      </c>
      <c r="B287" t="s">
        <v>6393</v>
      </c>
      <c r="C287" t="s">
        <v>6394</v>
      </c>
      <c r="D287" t="s">
        <v>2786</v>
      </c>
      <c r="E287" s="118">
        <v>31</v>
      </c>
      <c r="F287">
        <v>492213</v>
      </c>
      <c r="G287">
        <v>2</v>
      </c>
      <c r="H287" s="118" t="s">
        <v>2832</v>
      </c>
      <c r="I287" t="s">
        <v>8120</v>
      </c>
      <c r="J287" t="s">
        <v>8121</v>
      </c>
      <c r="N287" s="118"/>
      <c r="O287" s="118"/>
    </row>
    <row r="288" spans="1:15" x14ac:dyDescent="0.2">
      <c r="A288">
        <v>294</v>
      </c>
      <c r="B288" t="s">
        <v>10080</v>
      </c>
      <c r="C288" t="s">
        <v>6395</v>
      </c>
      <c r="D288" t="s">
        <v>2786</v>
      </c>
      <c r="E288" s="118">
        <v>27</v>
      </c>
      <c r="F288">
        <v>492213</v>
      </c>
      <c r="G288">
        <v>2</v>
      </c>
      <c r="H288" s="118" t="s">
        <v>2834</v>
      </c>
      <c r="I288" t="s">
        <v>8122</v>
      </c>
      <c r="J288" t="s">
        <v>8123</v>
      </c>
      <c r="N288" s="118"/>
      <c r="O288" s="118"/>
    </row>
    <row r="289" spans="1:15" x14ac:dyDescent="0.2">
      <c r="A289">
        <v>295</v>
      </c>
      <c r="B289" t="s">
        <v>2927</v>
      </c>
      <c r="C289" t="s">
        <v>554</v>
      </c>
      <c r="D289" t="s">
        <v>2786</v>
      </c>
      <c r="E289" s="118">
        <v>18</v>
      </c>
      <c r="F289">
        <v>492213</v>
      </c>
      <c r="G289">
        <v>4</v>
      </c>
      <c r="H289" s="118" t="s">
        <v>2836</v>
      </c>
      <c r="I289" t="s">
        <v>8124</v>
      </c>
      <c r="J289" t="s">
        <v>7796</v>
      </c>
      <c r="N289" s="118"/>
      <c r="O289" s="118"/>
    </row>
    <row r="290" spans="1:15" x14ac:dyDescent="0.2">
      <c r="A290">
        <v>296</v>
      </c>
      <c r="B290" t="s">
        <v>2903</v>
      </c>
      <c r="C290" t="s">
        <v>542</v>
      </c>
      <c r="D290" t="s">
        <v>2786</v>
      </c>
      <c r="E290" s="118">
        <v>27</v>
      </c>
      <c r="F290">
        <v>492213</v>
      </c>
      <c r="G290">
        <v>4</v>
      </c>
      <c r="H290" s="118" t="s">
        <v>2838</v>
      </c>
      <c r="I290" t="s">
        <v>8125</v>
      </c>
      <c r="J290" t="s">
        <v>8113</v>
      </c>
      <c r="N290" s="118"/>
      <c r="O290" s="118"/>
    </row>
    <row r="291" spans="1:15" x14ac:dyDescent="0.2">
      <c r="A291">
        <v>297</v>
      </c>
      <c r="B291" t="s">
        <v>2885</v>
      </c>
      <c r="C291" t="s">
        <v>533</v>
      </c>
      <c r="D291" t="s">
        <v>2786</v>
      </c>
      <c r="E291" s="118">
        <v>27</v>
      </c>
      <c r="F291">
        <v>492213</v>
      </c>
      <c r="G291">
        <v>4</v>
      </c>
      <c r="H291" s="118" t="s">
        <v>2840</v>
      </c>
      <c r="I291" t="s">
        <v>8126</v>
      </c>
      <c r="J291" t="s">
        <v>7716</v>
      </c>
      <c r="N291" s="118"/>
      <c r="O291" s="118"/>
    </row>
    <row r="292" spans="1:15" x14ac:dyDescent="0.2">
      <c r="A292">
        <v>298</v>
      </c>
      <c r="B292" t="s">
        <v>2889</v>
      </c>
      <c r="C292" t="s">
        <v>535</v>
      </c>
      <c r="D292" t="s">
        <v>2786</v>
      </c>
      <c r="E292" s="118">
        <v>28</v>
      </c>
      <c r="F292">
        <v>492213</v>
      </c>
      <c r="G292">
        <v>4</v>
      </c>
      <c r="H292" s="118" t="s">
        <v>2842</v>
      </c>
      <c r="I292" t="s">
        <v>7925</v>
      </c>
      <c r="J292" t="s">
        <v>7813</v>
      </c>
      <c r="N292" s="118"/>
      <c r="O292" s="118"/>
    </row>
    <row r="293" spans="1:15" x14ac:dyDescent="0.2">
      <c r="A293">
        <v>299</v>
      </c>
      <c r="B293" t="s">
        <v>2913</v>
      </c>
      <c r="C293" t="s">
        <v>547</v>
      </c>
      <c r="D293" t="s">
        <v>2786</v>
      </c>
      <c r="E293" s="118">
        <v>43</v>
      </c>
      <c r="F293">
        <v>492213</v>
      </c>
      <c r="G293">
        <v>4</v>
      </c>
      <c r="H293" s="118" t="s">
        <v>2844</v>
      </c>
      <c r="I293" t="s">
        <v>8127</v>
      </c>
      <c r="J293" t="s">
        <v>8128</v>
      </c>
      <c r="N293" s="118"/>
      <c r="O293" s="118"/>
    </row>
    <row r="294" spans="1:15" x14ac:dyDescent="0.2">
      <c r="A294">
        <v>300</v>
      </c>
      <c r="B294" t="s">
        <v>2909</v>
      </c>
      <c r="C294" t="s">
        <v>545</v>
      </c>
      <c r="D294" t="s">
        <v>2786</v>
      </c>
      <c r="E294" s="118">
        <v>27</v>
      </c>
      <c r="F294">
        <v>492213</v>
      </c>
      <c r="G294">
        <v>4</v>
      </c>
      <c r="H294" s="118" t="s">
        <v>2846</v>
      </c>
      <c r="I294" t="s">
        <v>7908</v>
      </c>
      <c r="J294" t="s">
        <v>7760</v>
      </c>
      <c r="N294" s="118"/>
      <c r="O294" s="118"/>
    </row>
    <row r="295" spans="1:15" x14ac:dyDescent="0.2">
      <c r="A295">
        <v>301</v>
      </c>
      <c r="B295" t="s">
        <v>2873</v>
      </c>
      <c r="C295" t="s">
        <v>527</v>
      </c>
      <c r="D295" t="s">
        <v>2786</v>
      </c>
      <c r="E295" s="118">
        <v>21</v>
      </c>
      <c r="F295">
        <v>492213</v>
      </c>
      <c r="G295">
        <v>4</v>
      </c>
      <c r="H295" s="118" t="s">
        <v>2848</v>
      </c>
      <c r="I295" t="s">
        <v>8129</v>
      </c>
      <c r="J295" t="s">
        <v>8130</v>
      </c>
      <c r="N295" s="118"/>
      <c r="O295" s="118"/>
    </row>
    <row r="296" spans="1:15" x14ac:dyDescent="0.2">
      <c r="A296">
        <v>302</v>
      </c>
      <c r="B296" t="s">
        <v>2881</v>
      </c>
      <c r="C296" t="s">
        <v>531</v>
      </c>
      <c r="D296" t="s">
        <v>2786</v>
      </c>
      <c r="E296" s="118">
        <v>27</v>
      </c>
      <c r="F296">
        <v>492213</v>
      </c>
      <c r="G296">
        <v>4</v>
      </c>
      <c r="H296" s="118" t="s">
        <v>2850</v>
      </c>
      <c r="I296" t="s">
        <v>8131</v>
      </c>
      <c r="J296" t="s">
        <v>8132</v>
      </c>
      <c r="N296" s="118"/>
      <c r="O296" s="118"/>
    </row>
    <row r="297" spans="1:15" x14ac:dyDescent="0.2">
      <c r="A297">
        <v>303</v>
      </c>
      <c r="B297" t="s">
        <v>2923</v>
      </c>
      <c r="C297" t="s">
        <v>552</v>
      </c>
      <c r="D297" t="s">
        <v>2786</v>
      </c>
      <c r="E297" s="118">
        <v>27</v>
      </c>
      <c r="F297">
        <v>492213</v>
      </c>
      <c r="G297">
        <v>4</v>
      </c>
      <c r="H297" s="118" t="s">
        <v>2852</v>
      </c>
      <c r="I297" t="s">
        <v>8133</v>
      </c>
      <c r="J297" t="s">
        <v>7791</v>
      </c>
      <c r="N297" s="118"/>
      <c r="O297" s="118"/>
    </row>
    <row r="298" spans="1:15" x14ac:dyDescent="0.2">
      <c r="A298">
        <v>304</v>
      </c>
      <c r="B298" t="s">
        <v>2879</v>
      </c>
      <c r="C298" t="s">
        <v>530</v>
      </c>
      <c r="D298" t="s">
        <v>2786</v>
      </c>
      <c r="E298" s="118">
        <v>27</v>
      </c>
      <c r="F298">
        <v>492213</v>
      </c>
      <c r="G298">
        <v>4</v>
      </c>
      <c r="H298" s="118" t="s">
        <v>2854</v>
      </c>
      <c r="I298" t="s">
        <v>8134</v>
      </c>
      <c r="J298" t="s">
        <v>8135</v>
      </c>
      <c r="N298" s="118"/>
      <c r="O298" s="118"/>
    </row>
    <row r="299" spans="1:15" x14ac:dyDescent="0.2">
      <c r="A299">
        <v>305</v>
      </c>
      <c r="B299" t="s">
        <v>2911</v>
      </c>
      <c r="C299" t="s">
        <v>546</v>
      </c>
      <c r="D299" t="s">
        <v>2786</v>
      </c>
      <c r="E299" s="118">
        <v>28</v>
      </c>
      <c r="F299">
        <v>492213</v>
      </c>
      <c r="G299">
        <v>4</v>
      </c>
      <c r="H299" s="118" t="s">
        <v>2856</v>
      </c>
      <c r="I299" t="s">
        <v>8136</v>
      </c>
      <c r="J299" t="s">
        <v>8137</v>
      </c>
      <c r="N299" s="118"/>
      <c r="O299" s="118"/>
    </row>
    <row r="300" spans="1:15" x14ac:dyDescent="0.2">
      <c r="A300">
        <v>306</v>
      </c>
      <c r="B300" t="s">
        <v>2893</v>
      </c>
      <c r="C300" t="s">
        <v>537</v>
      </c>
      <c r="D300" t="s">
        <v>2786</v>
      </c>
      <c r="E300" s="118">
        <v>25</v>
      </c>
      <c r="F300">
        <v>492213</v>
      </c>
      <c r="G300">
        <v>4</v>
      </c>
      <c r="H300" s="118" t="s">
        <v>2858</v>
      </c>
      <c r="I300" t="s">
        <v>8138</v>
      </c>
      <c r="J300" t="s">
        <v>8123</v>
      </c>
      <c r="N300" s="118"/>
      <c r="O300" s="118"/>
    </row>
    <row r="301" spans="1:15" x14ac:dyDescent="0.2">
      <c r="A301">
        <v>307</v>
      </c>
      <c r="B301" t="s">
        <v>2883</v>
      </c>
      <c r="C301" t="s">
        <v>532</v>
      </c>
      <c r="D301" t="s">
        <v>2786</v>
      </c>
      <c r="E301" s="118">
        <v>24</v>
      </c>
      <c r="F301">
        <v>492213</v>
      </c>
      <c r="G301">
        <v>4</v>
      </c>
      <c r="H301" s="118" t="s">
        <v>2860</v>
      </c>
      <c r="I301" t="s">
        <v>7848</v>
      </c>
      <c r="J301" t="s">
        <v>8008</v>
      </c>
      <c r="N301" s="118"/>
      <c r="O301" s="118"/>
    </row>
    <row r="302" spans="1:15" x14ac:dyDescent="0.2">
      <c r="A302">
        <v>308</v>
      </c>
      <c r="B302" t="s">
        <v>2887</v>
      </c>
      <c r="C302" t="s">
        <v>534</v>
      </c>
      <c r="D302" t="s">
        <v>2786</v>
      </c>
      <c r="E302" s="118">
        <v>27</v>
      </c>
      <c r="F302">
        <v>492213</v>
      </c>
      <c r="G302">
        <v>4</v>
      </c>
      <c r="H302" s="118" t="s">
        <v>2862</v>
      </c>
      <c r="I302" t="s">
        <v>8139</v>
      </c>
      <c r="J302" t="s">
        <v>8140</v>
      </c>
      <c r="N302" s="118"/>
      <c r="O302" s="118"/>
    </row>
    <row r="303" spans="1:15" x14ac:dyDescent="0.2">
      <c r="A303">
        <v>309</v>
      </c>
      <c r="B303" t="s">
        <v>2907</v>
      </c>
      <c r="C303" t="s">
        <v>544</v>
      </c>
      <c r="D303" t="s">
        <v>2786</v>
      </c>
      <c r="E303" s="118">
        <v>28</v>
      </c>
      <c r="F303">
        <v>492213</v>
      </c>
      <c r="G303">
        <v>4</v>
      </c>
      <c r="H303" s="118" t="s">
        <v>2864</v>
      </c>
      <c r="I303" t="s">
        <v>7964</v>
      </c>
      <c r="J303" t="s">
        <v>8141</v>
      </c>
      <c r="N303" s="118"/>
      <c r="O303" s="118"/>
    </row>
    <row r="304" spans="1:15" x14ac:dyDescent="0.2">
      <c r="A304">
        <v>310</v>
      </c>
      <c r="B304" t="s">
        <v>2871</v>
      </c>
      <c r="C304" t="s">
        <v>526</v>
      </c>
      <c r="D304" t="s">
        <v>2786</v>
      </c>
      <c r="E304" s="118">
        <v>36</v>
      </c>
      <c r="F304">
        <v>492213</v>
      </c>
      <c r="G304">
        <v>4</v>
      </c>
      <c r="H304" s="118" t="s">
        <v>2866</v>
      </c>
      <c r="I304" t="s">
        <v>8142</v>
      </c>
      <c r="J304" t="s">
        <v>7724</v>
      </c>
      <c r="N304" s="118"/>
      <c r="O304" s="118"/>
    </row>
    <row r="305" spans="1:15" x14ac:dyDescent="0.2">
      <c r="A305">
        <v>311</v>
      </c>
      <c r="B305" t="s">
        <v>2859</v>
      </c>
      <c r="C305" t="s">
        <v>520</v>
      </c>
      <c r="D305" t="s">
        <v>2786</v>
      </c>
      <c r="E305" s="118">
        <v>27</v>
      </c>
      <c r="F305">
        <v>492213</v>
      </c>
      <c r="G305">
        <v>4</v>
      </c>
      <c r="H305" s="118" t="s">
        <v>2868</v>
      </c>
      <c r="I305" t="s">
        <v>8143</v>
      </c>
      <c r="J305" t="s">
        <v>7758</v>
      </c>
      <c r="N305" s="118"/>
      <c r="O305" s="118"/>
    </row>
    <row r="306" spans="1:15" x14ac:dyDescent="0.2">
      <c r="A306">
        <v>312</v>
      </c>
      <c r="B306" t="s">
        <v>2929</v>
      </c>
      <c r="C306" t="s">
        <v>555</v>
      </c>
      <c r="D306" t="s">
        <v>2786</v>
      </c>
      <c r="E306" s="118">
        <v>28</v>
      </c>
      <c r="F306">
        <v>492213</v>
      </c>
      <c r="G306">
        <v>3</v>
      </c>
      <c r="H306" s="118" t="s">
        <v>2870</v>
      </c>
      <c r="I306" t="s">
        <v>8144</v>
      </c>
      <c r="J306" t="s">
        <v>8145</v>
      </c>
      <c r="N306" s="118"/>
      <c r="O306" s="118"/>
    </row>
    <row r="307" spans="1:15" x14ac:dyDescent="0.2">
      <c r="A307">
        <v>313</v>
      </c>
      <c r="B307" t="s">
        <v>2971</v>
      </c>
      <c r="C307" t="s">
        <v>576</v>
      </c>
      <c r="D307" t="s">
        <v>2786</v>
      </c>
      <c r="E307" s="118">
        <v>29</v>
      </c>
      <c r="F307">
        <v>492213</v>
      </c>
      <c r="G307">
        <v>3</v>
      </c>
      <c r="H307" s="118" t="s">
        <v>2872</v>
      </c>
      <c r="I307" t="s">
        <v>8146</v>
      </c>
      <c r="J307" t="s">
        <v>8008</v>
      </c>
      <c r="N307" s="118"/>
      <c r="O307" s="118"/>
    </row>
    <row r="308" spans="1:15" x14ac:dyDescent="0.2">
      <c r="A308">
        <v>314</v>
      </c>
      <c r="B308" t="s">
        <v>2973</v>
      </c>
      <c r="C308" t="s">
        <v>577</v>
      </c>
      <c r="D308" t="s">
        <v>2786</v>
      </c>
      <c r="E308" s="118">
        <v>28</v>
      </c>
      <c r="F308">
        <v>492213</v>
      </c>
      <c r="G308">
        <v>3</v>
      </c>
      <c r="H308" s="118" t="s">
        <v>2874</v>
      </c>
      <c r="I308" t="s">
        <v>8147</v>
      </c>
      <c r="J308" t="s">
        <v>8000</v>
      </c>
      <c r="N308" s="118"/>
      <c r="O308" s="118"/>
    </row>
    <row r="309" spans="1:15" x14ac:dyDescent="0.2">
      <c r="A309">
        <v>315</v>
      </c>
      <c r="B309" t="s">
        <v>2931</v>
      </c>
      <c r="C309" t="s">
        <v>556</v>
      </c>
      <c r="D309" t="s">
        <v>2786</v>
      </c>
      <c r="E309" s="118">
        <v>36</v>
      </c>
      <c r="F309">
        <v>492213</v>
      </c>
      <c r="G309">
        <v>3</v>
      </c>
      <c r="H309" s="118" t="s">
        <v>2876</v>
      </c>
      <c r="I309" t="s">
        <v>7937</v>
      </c>
      <c r="J309" t="s">
        <v>7704</v>
      </c>
      <c r="N309" s="118"/>
      <c r="O309" s="118"/>
    </row>
    <row r="310" spans="1:15" x14ac:dyDescent="0.2">
      <c r="A310">
        <v>316</v>
      </c>
      <c r="B310" t="s">
        <v>2975</v>
      </c>
      <c r="C310" t="s">
        <v>578</v>
      </c>
      <c r="D310" t="s">
        <v>2786</v>
      </c>
      <c r="E310" s="118">
        <v>28</v>
      </c>
      <c r="F310">
        <v>492213</v>
      </c>
      <c r="G310">
        <v>3</v>
      </c>
      <c r="H310" s="118" t="s">
        <v>2878</v>
      </c>
      <c r="I310" t="s">
        <v>8148</v>
      </c>
      <c r="J310" t="s">
        <v>7762</v>
      </c>
      <c r="N310" s="118"/>
      <c r="O310" s="118"/>
    </row>
    <row r="311" spans="1:15" x14ac:dyDescent="0.2">
      <c r="A311">
        <v>317</v>
      </c>
      <c r="B311" t="s">
        <v>2977</v>
      </c>
      <c r="C311" t="s">
        <v>579</v>
      </c>
      <c r="D311" t="s">
        <v>2786</v>
      </c>
      <c r="E311" s="118">
        <v>26</v>
      </c>
      <c r="F311">
        <v>492213</v>
      </c>
      <c r="G311">
        <v>3</v>
      </c>
      <c r="H311" s="118" t="s">
        <v>2880</v>
      </c>
      <c r="I311" t="s">
        <v>8149</v>
      </c>
      <c r="J311" t="s">
        <v>8150</v>
      </c>
      <c r="N311" s="118"/>
      <c r="O311" s="118"/>
    </row>
    <row r="312" spans="1:15" x14ac:dyDescent="0.2">
      <c r="A312">
        <v>318</v>
      </c>
      <c r="B312" t="s">
        <v>2933</v>
      </c>
      <c r="C312" t="s">
        <v>557</v>
      </c>
      <c r="D312" t="s">
        <v>2786</v>
      </c>
      <c r="E312" s="118">
        <v>28</v>
      </c>
      <c r="F312">
        <v>492213</v>
      </c>
      <c r="G312">
        <v>3</v>
      </c>
      <c r="H312" s="118" t="s">
        <v>2882</v>
      </c>
      <c r="I312" t="s">
        <v>8151</v>
      </c>
      <c r="J312" t="s">
        <v>7789</v>
      </c>
      <c r="N312" s="118"/>
      <c r="O312" s="118"/>
    </row>
    <row r="313" spans="1:15" x14ac:dyDescent="0.2">
      <c r="A313">
        <v>319</v>
      </c>
      <c r="B313" t="s">
        <v>2979</v>
      </c>
      <c r="C313" t="s">
        <v>580</v>
      </c>
      <c r="D313" t="s">
        <v>2786</v>
      </c>
      <c r="E313" s="118">
        <v>37</v>
      </c>
      <c r="F313">
        <v>492213</v>
      </c>
      <c r="G313">
        <v>3</v>
      </c>
      <c r="H313" s="118" t="s">
        <v>2884</v>
      </c>
      <c r="I313" t="s">
        <v>8152</v>
      </c>
      <c r="J313" t="s">
        <v>8153</v>
      </c>
      <c r="N313" s="118"/>
      <c r="O313" s="118"/>
    </row>
    <row r="314" spans="1:15" x14ac:dyDescent="0.2">
      <c r="A314">
        <v>320</v>
      </c>
      <c r="B314" t="s">
        <v>2935</v>
      </c>
      <c r="C314" t="s">
        <v>558</v>
      </c>
      <c r="D314" t="s">
        <v>2786</v>
      </c>
      <c r="E314" s="118">
        <v>28</v>
      </c>
      <c r="F314">
        <v>492213</v>
      </c>
      <c r="G314">
        <v>3</v>
      </c>
      <c r="H314" s="118" t="s">
        <v>2886</v>
      </c>
      <c r="I314" t="s">
        <v>8154</v>
      </c>
      <c r="J314" t="s">
        <v>8155</v>
      </c>
      <c r="N314" s="118"/>
      <c r="O314" s="118"/>
    </row>
    <row r="315" spans="1:15" x14ac:dyDescent="0.2">
      <c r="A315">
        <v>321</v>
      </c>
      <c r="B315" t="s">
        <v>2937</v>
      </c>
      <c r="C315" t="s">
        <v>559</v>
      </c>
      <c r="D315" t="s">
        <v>2786</v>
      </c>
      <c r="E315" s="118">
        <v>46</v>
      </c>
      <c r="F315">
        <v>492213</v>
      </c>
      <c r="G315">
        <v>3</v>
      </c>
      <c r="H315" s="118" t="s">
        <v>2888</v>
      </c>
      <c r="I315" t="s">
        <v>8114</v>
      </c>
      <c r="J315" t="s">
        <v>8156</v>
      </c>
      <c r="N315" s="118"/>
      <c r="O315" s="118"/>
    </row>
    <row r="316" spans="1:15" x14ac:dyDescent="0.2">
      <c r="A316">
        <v>322</v>
      </c>
      <c r="B316" t="s">
        <v>2981</v>
      </c>
      <c r="C316" t="s">
        <v>581</v>
      </c>
      <c r="D316" t="s">
        <v>2786</v>
      </c>
      <c r="E316" s="118">
        <v>27</v>
      </c>
      <c r="F316">
        <v>492213</v>
      </c>
      <c r="G316">
        <v>3</v>
      </c>
      <c r="H316" s="118" t="s">
        <v>2890</v>
      </c>
      <c r="I316" t="s">
        <v>8157</v>
      </c>
      <c r="J316" t="s">
        <v>7849</v>
      </c>
      <c r="N316" s="118"/>
      <c r="O316" s="118"/>
    </row>
    <row r="317" spans="1:15" x14ac:dyDescent="0.2">
      <c r="A317">
        <v>323</v>
      </c>
      <c r="B317" t="s">
        <v>2939</v>
      </c>
      <c r="C317" t="s">
        <v>560</v>
      </c>
      <c r="D317" t="s">
        <v>2786</v>
      </c>
      <c r="E317" s="118">
        <v>27</v>
      </c>
      <c r="F317">
        <v>492213</v>
      </c>
      <c r="G317">
        <v>3</v>
      </c>
      <c r="H317" s="118" t="s">
        <v>2892</v>
      </c>
      <c r="I317" t="s">
        <v>8158</v>
      </c>
      <c r="J317" t="s">
        <v>8159</v>
      </c>
      <c r="N317" s="118"/>
      <c r="O317" s="118"/>
    </row>
    <row r="318" spans="1:15" x14ac:dyDescent="0.2">
      <c r="A318">
        <v>324</v>
      </c>
      <c r="B318" t="s">
        <v>2983</v>
      </c>
      <c r="C318" t="s">
        <v>582</v>
      </c>
      <c r="D318" t="s">
        <v>2786</v>
      </c>
      <c r="E318" s="118">
        <v>27</v>
      </c>
      <c r="F318">
        <v>492213</v>
      </c>
      <c r="G318">
        <v>3</v>
      </c>
      <c r="H318" s="118" t="s">
        <v>2894</v>
      </c>
      <c r="I318" t="s">
        <v>8160</v>
      </c>
      <c r="J318" t="s">
        <v>7746</v>
      </c>
      <c r="N318" s="118"/>
      <c r="O318" s="118"/>
    </row>
    <row r="319" spans="1:15" x14ac:dyDescent="0.2">
      <c r="A319">
        <v>325</v>
      </c>
      <c r="B319" t="s">
        <v>2941</v>
      </c>
      <c r="C319" t="s">
        <v>561</v>
      </c>
      <c r="D319" t="s">
        <v>2786</v>
      </c>
      <c r="E319" s="118">
        <v>27</v>
      </c>
      <c r="F319">
        <v>492213</v>
      </c>
      <c r="G319">
        <v>3</v>
      </c>
      <c r="H319" s="118" t="s">
        <v>2896</v>
      </c>
      <c r="I319" t="s">
        <v>8161</v>
      </c>
      <c r="J319" t="s">
        <v>8162</v>
      </c>
      <c r="N319" s="118"/>
      <c r="O319" s="118"/>
    </row>
    <row r="320" spans="1:15" x14ac:dyDescent="0.2">
      <c r="A320">
        <v>326</v>
      </c>
      <c r="B320" t="s">
        <v>6055</v>
      </c>
      <c r="C320" t="s">
        <v>6056</v>
      </c>
      <c r="D320" t="s">
        <v>2786</v>
      </c>
      <c r="E320" s="118">
        <v>27</v>
      </c>
      <c r="F320">
        <v>492213</v>
      </c>
      <c r="G320">
        <v>2</v>
      </c>
      <c r="H320" s="118" t="s">
        <v>2898</v>
      </c>
      <c r="I320" t="s">
        <v>8163</v>
      </c>
      <c r="J320" t="s">
        <v>7821</v>
      </c>
      <c r="N320" s="118"/>
      <c r="O320" s="118"/>
    </row>
    <row r="321" spans="1:15" x14ac:dyDescent="0.2">
      <c r="A321">
        <v>327</v>
      </c>
      <c r="B321" t="s">
        <v>6426</v>
      </c>
      <c r="C321" t="s">
        <v>6427</v>
      </c>
      <c r="D321" t="s">
        <v>2786</v>
      </c>
      <c r="E321" s="118">
        <v>26</v>
      </c>
      <c r="F321">
        <v>492213</v>
      </c>
      <c r="G321">
        <v>2</v>
      </c>
      <c r="H321" s="118" t="s">
        <v>2900</v>
      </c>
      <c r="I321" t="s">
        <v>7889</v>
      </c>
      <c r="J321" t="s">
        <v>8164</v>
      </c>
      <c r="N321" s="118"/>
      <c r="O321" s="118"/>
    </row>
    <row r="322" spans="1:15" x14ac:dyDescent="0.2">
      <c r="A322">
        <v>328</v>
      </c>
      <c r="B322" t="s">
        <v>6402</v>
      </c>
      <c r="C322" t="s">
        <v>6403</v>
      </c>
      <c r="D322" t="s">
        <v>2786</v>
      </c>
      <c r="E322" s="118">
        <v>27</v>
      </c>
      <c r="F322">
        <v>492213</v>
      </c>
      <c r="G322">
        <v>2</v>
      </c>
      <c r="H322" s="118" t="s">
        <v>2902</v>
      </c>
      <c r="I322" t="s">
        <v>8165</v>
      </c>
      <c r="J322" t="s">
        <v>7748</v>
      </c>
      <c r="N322" s="118"/>
      <c r="O322" s="118"/>
    </row>
    <row r="323" spans="1:15" x14ac:dyDescent="0.2">
      <c r="A323">
        <v>329</v>
      </c>
      <c r="B323" t="s">
        <v>6379</v>
      </c>
      <c r="C323" t="s">
        <v>6380</v>
      </c>
      <c r="D323" t="s">
        <v>2786</v>
      </c>
      <c r="E323" s="118">
        <v>25</v>
      </c>
      <c r="F323">
        <v>492213</v>
      </c>
      <c r="G323">
        <v>2</v>
      </c>
      <c r="H323" s="118" t="s">
        <v>2904</v>
      </c>
      <c r="I323" t="s">
        <v>8166</v>
      </c>
      <c r="J323" t="s">
        <v>7958</v>
      </c>
      <c r="N323" s="118"/>
      <c r="O323" s="118"/>
    </row>
    <row r="324" spans="1:15" x14ac:dyDescent="0.2">
      <c r="A324">
        <v>330</v>
      </c>
      <c r="B324" t="s">
        <v>6051</v>
      </c>
      <c r="C324" t="s">
        <v>6052</v>
      </c>
      <c r="D324" t="s">
        <v>2786</v>
      </c>
      <c r="E324" s="118">
        <v>27</v>
      </c>
      <c r="F324">
        <v>492213</v>
      </c>
      <c r="G324">
        <v>2</v>
      </c>
      <c r="H324" s="118" t="s">
        <v>2906</v>
      </c>
      <c r="I324" t="s">
        <v>7743</v>
      </c>
      <c r="J324" t="s">
        <v>7738</v>
      </c>
      <c r="N324" s="118"/>
      <c r="O324" s="118"/>
    </row>
    <row r="325" spans="1:15" x14ac:dyDescent="0.2">
      <c r="A325">
        <v>331</v>
      </c>
      <c r="B325" t="s">
        <v>6375</v>
      </c>
      <c r="C325" t="s">
        <v>6376</v>
      </c>
      <c r="D325" t="s">
        <v>2786</v>
      </c>
      <c r="E325" s="118">
        <v>28</v>
      </c>
      <c r="F325">
        <v>492213</v>
      </c>
      <c r="G325">
        <v>2</v>
      </c>
      <c r="H325" s="118" t="s">
        <v>2908</v>
      </c>
      <c r="I325" t="s">
        <v>8136</v>
      </c>
      <c r="J325" t="s">
        <v>7704</v>
      </c>
      <c r="N325" s="118"/>
      <c r="O325" s="118"/>
    </row>
    <row r="326" spans="1:15" x14ac:dyDescent="0.2">
      <c r="A326">
        <v>332</v>
      </c>
      <c r="B326" t="s">
        <v>6047</v>
      </c>
      <c r="C326" t="s">
        <v>6048</v>
      </c>
      <c r="D326" t="s">
        <v>2786</v>
      </c>
      <c r="E326" s="118">
        <v>21</v>
      </c>
      <c r="F326">
        <v>492213</v>
      </c>
      <c r="G326">
        <v>2</v>
      </c>
      <c r="H326" s="118" t="s">
        <v>2910</v>
      </c>
      <c r="I326" t="s">
        <v>8167</v>
      </c>
      <c r="J326" t="s">
        <v>8030</v>
      </c>
      <c r="N326" s="118"/>
      <c r="O326" s="118"/>
    </row>
    <row r="327" spans="1:15" x14ac:dyDescent="0.2">
      <c r="A327">
        <v>333</v>
      </c>
      <c r="B327" t="s">
        <v>6396</v>
      </c>
      <c r="C327" t="s">
        <v>6397</v>
      </c>
      <c r="D327" t="s">
        <v>2786</v>
      </c>
      <c r="E327" s="118">
        <v>25</v>
      </c>
      <c r="F327">
        <v>492213</v>
      </c>
      <c r="G327">
        <v>2</v>
      </c>
      <c r="H327" s="118" t="s">
        <v>2912</v>
      </c>
      <c r="I327" t="s">
        <v>8168</v>
      </c>
      <c r="J327" t="s">
        <v>7783</v>
      </c>
      <c r="N327" s="118"/>
      <c r="O327" s="118"/>
    </row>
    <row r="328" spans="1:15" x14ac:dyDescent="0.2">
      <c r="A328">
        <v>334</v>
      </c>
      <c r="B328" t="s">
        <v>6377</v>
      </c>
      <c r="C328" t="s">
        <v>6378</v>
      </c>
      <c r="D328" t="s">
        <v>2786</v>
      </c>
      <c r="E328" s="118">
        <v>30</v>
      </c>
      <c r="F328">
        <v>492213</v>
      </c>
      <c r="G328">
        <v>2</v>
      </c>
      <c r="H328" s="118" t="s">
        <v>2914</v>
      </c>
      <c r="I328" t="s">
        <v>8169</v>
      </c>
      <c r="J328" t="s">
        <v>7710</v>
      </c>
      <c r="N328" s="118"/>
      <c r="O328" s="118"/>
    </row>
    <row r="329" spans="1:15" x14ac:dyDescent="0.2">
      <c r="A329">
        <v>335</v>
      </c>
      <c r="B329" t="s">
        <v>6043</v>
      </c>
      <c r="C329" t="s">
        <v>6044</v>
      </c>
      <c r="D329" t="s">
        <v>2786</v>
      </c>
      <c r="E329" s="118">
        <v>27</v>
      </c>
      <c r="F329">
        <v>492213</v>
      </c>
      <c r="G329">
        <v>2</v>
      </c>
      <c r="H329" s="118" t="s">
        <v>2916</v>
      </c>
      <c r="I329" t="s">
        <v>8170</v>
      </c>
      <c r="J329" t="s">
        <v>8171</v>
      </c>
      <c r="N329" s="118"/>
      <c r="O329" s="118"/>
    </row>
    <row r="330" spans="1:15" x14ac:dyDescent="0.2">
      <c r="A330">
        <v>336</v>
      </c>
      <c r="B330" t="s">
        <v>6053</v>
      </c>
      <c r="C330" t="s">
        <v>6054</v>
      </c>
      <c r="D330" t="s">
        <v>2786</v>
      </c>
      <c r="E330" s="118">
        <v>27</v>
      </c>
      <c r="F330">
        <v>492213</v>
      </c>
      <c r="G330">
        <v>2</v>
      </c>
      <c r="H330" s="118" t="s">
        <v>2918</v>
      </c>
      <c r="I330" t="s">
        <v>8172</v>
      </c>
      <c r="J330" t="s">
        <v>8173</v>
      </c>
      <c r="N330" s="118"/>
      <c r="O330" s="118"/>
    </row>
    <row r="331" spans="1:15" x14ac:dyDescent="0.2">
      <c r="A331">
        <v>337</v>
      </c>
      <c r="B331" t="s">
        <v>6373</v>
      </c>
      <c r="C331" t="s">
        <v>6374</v>
      </c>
      <c r="D331" t="s">
        <v>2786</v>
      </c>
      <c r="E331" s="118">
        <v>27</v>
      </c>
      <c r="F331">
        <v>492213</v>
      </c>
      <c r="G331">
        <v>2</v>
      </c>
      <c r="H331" s="118" t="s">
        <v>2920</v>
      </c>
      <c r="I331" t="s">
        <v>8174</v>
      </c>
      <c r="J331" t="s">
        <v>8175</v>
      </c>
      <c r="N331" s="118"/>
      <c r="O331" s="118"/>
    </row>
    <row r="332" spans="1:15" x14ac:dyDescent="0.2">
      <c r="A332">
        <v>338</v>
      </c>
      <c r="B332" t="s">
        <v>6045</v>
      </c>
      <c r="C332" t="s">
        <v>6046</v>
      </c>
      <c r="D332" t="s">
        <v>2786</v>
      </c>
      <c r="E332" s="118">
        <v>28</v>
      </c>
      <c r="F332">
        <v>492213</v>
      </c>
      <c r="G332">
        <v>2</v>
      </c>
      <c r="H332" s="118" t="s">
        <v>2922</v>
      </c>
      <c r="I332" t="s">
        <v>8176</v>
      </c>
      <c r="J332" t="s">
        <v>8177</v>
      </c>
      <c r="N332" s="118"/>
      <c r="O332" s="118"/>
    </row>
    <row r="333" spans="1:15" x14ac:dyDescent="0.2">
      <c r="A333">
        <v>339</v>
      </c>
      <c r="B333" t="s">
        <v>6398</v>
      </c>
      <c r="C333" t="s">
        <v>6399</v>
      </c>
      <c r="D333" t="s">
        <v>2786</v>
      </c>
      <c r="E333" s="118">
        <v>21</v>
      </c>
      <c r="F333">
        <v>492213</v>
      </c>
      <c r="G333">
        <v>2</v>
      </c>
      <c r="H333" s="118" t="s">
        <v>2924</v>
      </c>
      <c r="I333" t="s">
        <v>7901</v>
      </c>
      <c r="J333" t="s">
        <v>8178</v>
      </c>
      <c r="N333" s="118"/>
      <c r="O333" s="118"/>
    </row>
    <row r="334" spans="1:15" x14ac:dyDescent="0.2">
      <c r="A334">
        <v>340</v>
      </c>
      <c r="B334" t="s">
        <v>6400</v>
      </c>
      <c r="C334" t="s">
        <v>6401</v>
      </c>
      <c r="D334" t="s">
        <v>2786</v>
      </c>
      <c r="E334" s="118">
        <v>30</v>
      </c>
      <c r="F334">
        <v>492213</v>
      </c>
      <c r="G334">
        <v>2</v>
      </c>
      <c r="H334" s="118" t="s">
        <v>2926</v>
      </c>
      <c r="I334" t="s">
        <v>8179</v>
      </c>
      <c r="J334" t="s">
        <v>8180</v>
      </c>
      <c r="N334" s="118"/>
      <c r="O334" s="118"/>
    </row>
    <row r="335" spans="1:15" x14ac:dyDescent="0.2">
      <c r="A335">
        <v>341</v>
      </c>
      <c r="B335" t="s">
        <v>6369</v>
      </c>
      <c r="C335" t="s">
        <v>6370</v>
      </c>
      <c r="D335" t="s">
        <v>2786</v>
      </c>
      <c r="E335" s="118">
        <v>36</v>
      </c>
      <c r="F335">
        <v>492213</v>
      </c>
      <c r="G335">
        <v>2</v>
      </c>
      <c r="H335" s="118" t="s">
        <v>2928</v>
      </c>
      <c r="I335" t="s">
        <v>8181</v>
      </c>
      <c r="J335" t="s">
        <v>7710</v>
      </c>
      <c r="N335" s="118"/>
      <c r="O335" s="118"/>
    </row>
    <row r="336" spans="1:15" x14ac:dyDescent="0.2">
      <c r="A336">
        <v>342</v>
      </c>
      <c r="B336" t="s">
        <v>6049</v>
      </c>
      <c r="C336" t="s">
        <v>6050</v>
      </c>
      <c r="D336" t="s">
        <v>2786</v>
      </c>
      <c r="E336" s="118">
        <v>27</v>
      </c>
      <c r="F336">
        <v>492213</v>
      </c>
      <c r="G336">
        <v>2</v>
      </c>
      <c r="H336" s="118" t="s">
        <v>2930</v>
      </c>
      <c r="I336" t="s">
        <v>8182</v>
      </c>
      <c r="J336" t="s">
        <v>7815</v>
      </c>
      <c r="N336" s="118"/>
      <c r="O336" s="118"/>
    </row>
    <row r="337" spans="1:15" x14ac:dyDescent="0.2">
      <c r="A337">
        <v>343</v>
      </c>
      <c r="B337" t="s">
        <v>6057</v>
      </c>
      <c r="C337" t="s">
        <v>6058</v>
      </c>
      <c r="D337" t="s">
        <v>2786</v>
      </c>
      <c r="E337" s="118">
        <v>46</v>
      </c>
      <c r="F337">
        <v>492213</v>
      </c>
      <c r="G337">
        <v>2</v>
      </c>
      <c r="H337" s="118" t="s">
        <v>2932</v>
      </c>
      <c r="I337" t="s">
        <v>8183</v>
      </c>
      <c r="J337" t="s">
        <v>8184</v>
      </c>
      <c r="N337" s="118"/>
      <c r="O337" s="118"/>
    </row>
    <row r="338" spans="1:15" x14ac:dyDescent="0.2">
      <c r="A338">
        <v>344</v>
      </c>
      <c r="B338" t="s">
        <v>2837</v>
      </c>
      <c r="C338" t="s">
        <v>509</v>
      </c>
      <c r="D338" t="s">
        <v>2786</v>
      </c>
      <c r="E338" s="118">
        <v>26</v>
      </c>
      <c r="F338">
        <v>492213</v>
      </c>
      <c r="G338">
        <v>4</v>
      </c>
      <c r="H338" s="118" t="s">
        <v>2934</v>
      </c>
      <c r="I338" t="s">
        <v>8185</v>
      </c>
      <c r="J338" t="s">
        <v>7698</v>
      </c>
      <c r="N338" s="118"/>
      <c r="O338" s="118"/>
    </row>
    <row r="339" spans="1:15" x14ac:dyDescent="0.2">
      <c r="A339">
        <v>345</v>
      </c>
      <c r="B339" t="s">
        <v>2861</v>
      </c>
      <c r="C339" t="s">
        <v>521</v>
      </c>
      <c r="D339" t="s">
        <v>2786</v>
      </c>
      <c r="E339" s="118">
        <v>17</v>
      </c>
      <c r="F339">
        <v>492213</v>
      </c>
      <c r="G339">
        <v>4</v>
      </c>
      <c r="H339" s="118" t="s">
        <v>2936</v>
      </c>
      <c r="I339" t="s">
        <v>8186</v>
      </c>
      <c r="J339" t="s">
        <v>8056</v>
      </c>
      <c r="N339" s="118"/>
      <c r="O339" s="118"/>
    </row>
    <row r="340" spans="1:15" x14ac:dyDescent="0.2">
      <c r="A340">
        <v>346</v>
      </c>
      <c r="B340" t="s">
        <v>2869</v>
      </c>
      <c r="C340" t="s">
        <v>525</v>
      </c>
      <c r="D340" t="s">
        <v>2786</v>
      </c>
      <c r="E340" s="118">
        <v>27</v>
      </c>
      <c r="F340">
        <v>492213</v>
      </c>
      <c r="G340">
        <v>4</v>
      </c>
      <c r="H340" s="118" t="s">
        <v>2938</v>
      </c>
      <c r="I340" t="s">
        <v>8187</v>
      </c>
      <c r="J340" t="s">
        <v>8188</v>
      </c>
      <c r="N340" s="118"/>
      <c r="O340" s="118"/>
    </row>
    <row r="341" spans="1:15" x14ac:dyDescent="0.2">
      <c r="A341">
        <v>347</v>
      </c>
      <c r="B341" t="s">
        <v>2915</v>
      </c>
      <c r="C341" t="s">
        <v>548</v>
      </c>
      <c r="D341" t="s">
        <v>2786</v>
      </c>
      <c r="E341" s="118">
        <v>27</v>
      </c>
      <c r="F341">
        <v>492213</v>
      </c>
      <c r="G341">
        <v>4</v>
      </c>
      <c r="H341" s="118" t="s">
        <v>2940</v>
      </c>
      <c r="I341" t="s">
        <v>8189</v>
      </c>
      <c r="J341" t="s">
        <v>7748</v>
      </c>
      <c r="N341" s="118"/>
      <c r="O341" s="118"/>
    </row>
    <row r="342" spans="1:15" x14ac:dyDescent="0.2">
      <c r="A342">
        <v>348</v>
      </c>
      <c r="B342" t="s">
        <v>2919</v>
      </c>
      <c r="C342" t="s">
        <v>550</v>
      </c>
      <c r="D342" t="s">
        <v>2786</v>
      </c>
      <c r="E342" s="118">
        <v>27</v>
      </c>
      <c r="F342">
        <v>492213</v>
      </c>
      <c r="G342">
        <v>4</v>
      </c>
      <c r="H342" s="118" t="s">
        <v>2942</v>
      </c>
      <c r="I342" t="s">
        <v>8190</v>
      </c>
      <c r="J342" t="s">
        <v>7698</v>
      </c>
      <c r="N342" s="118"/>
      <c r="O342" s="118"/>
    </row>
    <row r="343" spans="1:15" x14ac:dyDescent="0.2">
      <c r="A343">
        <v>349</v>
      </c>
      <c r="B343" t="s">
        <v>2827</v>
      </c>
      <c r="C343" t="s">
        <v>504</v>
      </c>
      <c r="D343" t="s">
        <v>2786</v>
      </c>
      <c r="E343" s="118">
        <v>26</v>
      </c>
      <c r="F343">
        <v>492213</v>
      </c>
      <c r="G343">
        <v>4</v>
      </c>
      <c r="H343" s="118" t="s">
        <v>2944</v>
      </c>
      <c r="I343" t="s">
        <v>8102</v>
      </c>
      <c r="J343" t="s">
        <v>7794</v>
      </c>
      <c r="N343" s="118"/>
      <c r="O343" s="118"/>
    </row>
    <row r="344" spans="1:15" x14ac:dyDescent="0.2">
      <c r="A344">
        <v>350</v>
      </c>
      <c r="B344" t="s">
        <v>2829</v>
      </c>
      <c r="C344" t="s">
        <v>505</v>
      </c>
      <c r="D344" t="s">
        <v>2786</v>
      </c>
      <c r="E344" s="118">
        <v>37</v>
      </c>
      <c r="F344">
        <v>492213</v>
      </c>
      <c r="G344">
        <v>4</v>
      </c>
      <c r="H344" s="118" t="s">
        <v>2946</v>
      </c>
      <c r="I344" t="s">
        <v>8191</v>
      </c>
      <c r="J344" t="s">
        <v>7752</v>
      </c>
      <c r="N344" s="118"/>
      <c r="O344" s="118"/>
    </row>
    <row r="345" spans="1:15" x14ac:dyDescent="0.2">
      <c r="A345">
        <v>351</v>
      </c>
      <c r="B345" t="s">
        <v>2921</v>
      </c>
      <c r="C345" t="s">
        <v>551</v>
      </c>
      <c r="D345" t="s">
        <v>2786</v>
      </c>
      <c r="E345" s="118">
        <v>27</v>
      </c>
      <c r="F345">
        <v>492213</v>
      </c>
      <c r="G345">
        <v>4</v>
      </c>
      <c r="H345" s="118" t="s">
        <v>2948</v>
      </c>
      <c r="I345" t="s">
        <v>7763</v>
      </c>
      <c r="J345" t="s">
        <v>8113</v>
      </c>
      <c r="N345" s="118"/>
      <c r="O345" s="118"/>
    </row>
    <row r="346" spans="1:15" x14ac:dyDescent="0.2">
      <c r="A346">
        <v>352</v>
      </c>
      <c r="B346" t="s">
        <v>2835</v>
      </c>
      <c r="C346" t="s">
        <v>508</v>
      </c>
      <c r="D346" t="s">
        <v>2786</v>
      </c>
      <c r="E346" s="118">
        <v>27</v>
      </c>
      <c r="F346">
        <v>492213</v>
      </c>
      <c r="G346">
        <v>4</v>
      </c>
      <c r="H346" s="118" t="s">
        <v>2950</v>
      </c>
      <c r="I346" t="s">
        <v>8192</v>
      </c>
      <c r="J346" t="s">
        <v>7977</v>
      </c>
      <c r="N346" s="118"/>
      <c r="O346" s="118"/>
    </row>
    <row r="347" spans="1:15" x14ac:dyDescent="0.2">
      <c r="A347">
        <v>353</v>
      </c>
      <c r="B347" t="s">
        <v>2917</v>
      </c>
      <c r="C347" t="s">
        <v>549</v>
      </c>
      <c r="D347" t="s">
        <v>2786</v>
      </c>
      <c r="E347" s="118">
        <v>27</v>
      </c>
      <c r="F347">
        <v>492213</v>
      </c>
      <c r="G347">
        <v>4</v>
      </c>
      <c r="H347" s="118" t="s">
        <v>2952</v>
      </c>
      <c r="I347" t="s">
        <v>8193</v>
      </c>
      <c r="J347" t="s">
        <v>7718</v>
      </c>
      <c r="N347" s="118"/>
      <c r="O347" s="118"/>
    </row>
    <row r="348" spans="1:15" x14ac:dyDescent="0.2">
      <c r="A348">
        <v>354</v>
      </c>
      <c r="B348" t="s">
        <v>2839</v>
      </c>
      <c r="C348" t="s">
        <v>510</v>
      </c>
      <c r="D348" t="s">
        <v>2786</v>
      </c>
      <c r="E348" s="118">
        <v>27</v>
      </c>
      <c r="F348">
        <v>492213</v>
      </c>
      <c r="G348">
        <v>4</v>
      </c>
      <c r="H348" s="118" t="s">
        <v>2954</v>
      </c>
      <c r="I348" t="s">
        <v>7786</v>
      </c>
      <c r="J348" t="s">
        <v>7958</v>
      </c>
      <c r="N348" s="118"/>
      <c r="O348" s="118"/>
    </row>
    <row r="349" spans="1:15" x14ac:dyDescent="0.2">
      <c r="A349">
        <v>355</v>
      </c>
      <c r="B349" t="s">
        <v>2957</v>
      </c>
      <c r="C349" t="s">
        <v>569</v>
      </c>
      <c r="D349" t="s">
        <v>2786</v>
      </c>
      <c r="E349" s="118">
        <v>27</v>
      </c>
      <c r="F349">
        <v>492213</v>
      </c>
      <c r="G349">
        <v>3</v>
      </c>
      <c r="H349" s="118" t="s">
        <v>2956</v>
      </c>
      <c r="I349" t="s">
        <v>7757</v>
      </c>
      <c r="J349" t="s">
        <v>8113</v>
      </c>
      <c r="N349" s="118"/>
      <c r="O349" s="118"/>
    </row>
    <row r="350" spans="1:15" x14ac:dyDescent="0.2">
      <c r="A350">
        <v>356</v>
      </c>
      <c r="B350" t="s">
        <v>2988</v>
      </c>
      <c r="C350" t="s">
        <v>585</v>
      </c>
      <c r="D350" t="s">
        <v>2786</v>
      </c>
      <c r="E350" s="118">
        <v>36</v>
      </c>
      <c r="F350">
        <v>492213</v>
      </c>
      <c r="G350">
        <v>3</v>
      </c>
      <c r="H350" s="118" t="s">
        <v>2958</v>
      </c>
      <c r="I350" t="s">
        <v>8194</v>
      </c>
      <c r="J350" t="s">
        <v>8195</v>
      </c>
      <c r="N350" s="118"/>
      <c r="O350" s="118"/>
    </row>
    <row r="351" spans="1:15" x14ac:dyDescent="0.2">
      <c r="A351">
        <v>357</v>
      </c>
      <c r="B351" t="s">
        <v>10081</v>
      </c>
      <c r="C351" t="s">
        <v>583</v>
      </c>
      <c r="D351" t="s">
        <v>2786</v>
      </c>
      <c r="E351" s="118">
        <v>27</v>
      </c>
      <c r="F351">
        <v>492213</v>
      </c>
      <c r="G351">
        <v>3</v>
      </c>
      <c r="H351" s="118" t="s">
        <v>2960</v>
      </c>
      <c r="I351" t="s">
        <v>8131</v>
      </c>
      <c r="J351" t="s">
        <v>8196</v>
      </c>
      <c r="N351" s="118"/>
      <c r="O351" s="118"/>
    </row>
    <row r="352" spans="1:15" x14ac:dyDescent="0.2">
      <c r="A352">
        <v>358</v>
      </c>
      <c r="B352" t="s">
        <v>2947</v>
      </c>
      <c r="C352" t="s">
        <v>564</v>
      </c>
      <c r="D352" t="s">
        <v>2786</v>
      </c>
      <c r="E352" s="118">
        <v>27</v>
      </c>
      <c r="F352">
        <v>492213</v>
      </c>
      <c r="G352">
        <v>3</v>
      </c>
      <c r="H352" s="118" t="s">
        <v>2962</v>
      </c>
      <c r="I352" t="s">
        <v>8197</v>
      </c>
      <c r="J352" t="s">
        <v>8198</v>
      </c>
      <c r="N352" s="118"/>
      <c r="O352" s="118"/>
    </row>
    <row r="353" spans="1:15" x14ac:dyDescent="0.2">
      <c r="A353">
        <v>359</v>
      </c>
      <c r="B353" t="s">
        <v>3005</v>
      </c>
      <c r="C353" t="s">
        <v>593</v>
      </c>
      <c r="D353" t="s">
        <v>2786</v>
      </c>
      <c r="E353" s="118">
        <v>27</v>
      </c>
      <c r="F353">
        <v>492213</v>
      </c>
      <c r="G353">
        <v>3</v>
      </c>
      <c r="H353" s="118" t="s">
        <v>2964</v>
      </c>
      <c r="I353" t="s">
        <v>8199</v>
      </c>
      <c r="J353" t="s">
        <v>8200</v>
      </c>
      <c r="N353" s="118"/>
      <c r="O353" s="118"/>
    </row>
    <row r="354" spans="1:15" x14ac:dyDescent="0.2">
      <c r="A354">
        <v>360</v>
      </c>
      <c r="B354" t="s">
        <v>2986</v>
      </c>
      <c r="C354" t="s">
        <v>584</v>
      </c>
      <c r="D354" t="s">
        <v>2786</v>
      </c>
      <c r="E354" s="118">
        <v>30</v>
      </c>
      <c r="F354">
        <v>492213</v>
      </c>
      <c r="G354">
        <v>3</v>
      </c>
      <c r="H354" s="118" t="s">
        <v>2966</v>
      </c>
      <c r="I354" t="s">
        <v>7709</v>
      </c>
      <c r="J354" t="s">
        <v>7698</v>
      </c>
      <c r="N354" s="118"/>
      <c r="O354" s="118"/>
    </row>
    <row r="355" spans="1:15" x14ac:dyDescent="0.2">
      <c r="A355">
        <v>361</v>
      </c>
      <c r="B355" t="s">
        <v>2949</v>
      </c>
      <c r="C355" t="s">
        <v>565</v>
      </c>
      <c r="D355" t="s">
        <v>2786</v>
      </c>
      <c r="E355" s="118">
        <v>28</v>
      </c>
      <c r="F355">
        <v>492213</v>
      </c>
      <c r="G355">
        <v>3</v>
      </c>
      <c r="H355" s="118" t="s">
        <v>2968</v>
      </c>
      <c r="I355" t="s">
        <v>8201</v>
      </c>
      <c r="J355" t="s">
        <v>7718</v>
      </c>
      <c r="N355" s="118"/>
      <c r="O355" s="118"/>
    </row>
    <row r="356" spans="1:15" x14ac:dyDescent="0.2">
      <c r="A356">
        <v>362</v>
      </c>
      <c r="B356" t="s">
        <v>2951</v>
      </c>
      <c r="C356" t="s">
        <v>566</v>
      </c>
      <c r="D356" t="s">
        <v>2786</v>
      </c>
      <c r="E356" s="118">
        <v>27</v>
      </c>
      <c r="F356">
        <v>492213</v>
      </c>
      <c r="G356">
        <v>3</v>
      </c>
      <c r="H356" s="118" t="s">
        <v>2970</v>
      </c>
      <c r="I356" t="s">
        <v>8202</v>
      </c>
      <c r="J356" t="s">
        <v>8203</v>
      </c>
      <c r="N356" s="118"/>
      <c r="O356" s="118"/>
    </row>
    <row r="357" spans="1:15" x14ac:dyDescent="0.2">
      <c r="A357">
        <v>363</v>
      </c>
      <c r="B357" t="s">
        <v>2953</v>
      </c>
      <c r="C357" t="s">
        <v>567</v>
      </c>
      <c r="D357" t="s">
        <v>2786</v>
      </c>
      <c r="E357" s="118">
        <v>28</v>
      </c>
      <c r="F357">
        <v>492213</v>
      </c>
      <c r="G357">
        <v>3</v>
      </c>
      <c r="H357" s="118" t="s">
        <v>2972</v>
      </c>
      <c r="I357" t="s">
        <v>8204</v>
      </c>
      <c r="J357" t="s">
        <v>8205</v>
      </c>
      <c r="N357" s="118"/>
      <c r="O357" s="118"/>
    </row>
    <row r="358" spans="1:15" x14ac:dyDescent="0.2">
      <c r="A358">
        <v>364</v>
      </c>
      <c r="B358" t="s">
        <v>2990</v>
      </c>
      <c r="C358" t="s">
        <v>586</v>
      </c>
      <c r="D358" t="s">
        <v>2786</v>
      </c>
      <c r="E358" s="118">
        <v>33</v>
      </c>
      <c r="F358">
        <v>492213</v>
      </c>
      <c r="G358">
        <v>3</v>
      </c>
      <c r="H358" s="118" t="s">
        <v>2974</v>
      </c>
      <c r="I358" t="s">
        <v>8206</v>
      </c>
      <c r="J358" t="s">
        <v>7849</v>
      </c>
      <c r="N358" s="118"/>
      <c r="O358" s="118"/>
    </row>
    <row r="359" spans="1:15" x14ac:dyDescent="0.2">
      <c r="A359">
        <v>365</v>
      </c>
      <c r="B359" t="s">
        <v>2955</v>
      </c>
      <c r="C359" t="s">
        <v>568</v>
      </c>
      <c r="D359" t="s">
        <v>2786</v>
      </c>
      <c r="E359" s="118">
        <v>26</v>
      </c>
      <c r="F359">
        <v>492213</v>
      </c>
      <c r="G359">
        <v>3</v>
      </c>
      <c r="H359" s="118" t="s">
        <v>2976</v>
      </c>
      <c r="I359" t="s">
        <v>8207</v>
      </c>
      <c r="J359" t="s">
        <v>8208</v>
      </c>
      <c r="N359" s="118"/>
      <c r="O359" s="118"/>
    </row>
    <row r="360" spans="1:15" x14ac:dyDescent="0.2">
      <c r="A360">
        <v>366</v>
      </c>
      <c r="B360" t="s">
        <v>6061</v>
      </c>
      <c r="C360" t="s">
        <v>6062</v>
      </c>
      <c r="D360" t="s">
        <v>2786</v>
      </c>
      <c r="E360" s="118">
        <v>35</v>
      </c>
      <c r="F360">
        <v>492213</v>
      </c>
      <c r="G360">
        <v>2</v>
      </c>
      <c r="H360" s="118" t="s">
        <v>2978</v>
      </c>
      <c r="I360" t="s">
        <v>7777</v>
      </c>
      <c r="J360" t="s">
        <v>8209</v>
      </c>
      <c r="N360" s="118"/>
      <c r="O360" s="118"/>
    </row>
    <row r="361" spans="1:15" x14ac:dyDescent="0.2">
      <c r="A361">
        <v>367</v>
      </c>
      <c r="B361" t="s">
        <v>6025</v>
      </c>
      <c r="C361" t="s">
        <v>6026</v>
      </c>
      <c r="D361" t="s">
        <v>2786</v>
      </c>
      <c r="E361" s="118">
        <v>27</v>
      </c>
      <c r="F361">
        <v>492213</v>
      </c>
      <c r="G361">
        <v>2</v>
      </c>
      <c r="H361" s="118" t="s">
        <v>2980</v>
      </c>
      <c r="I361" t="s">
        <v>8183</v>
      </c>
      <c r="J361" t="s">
        <v>7710</v>
      </c>
      <c r="N361" s="118"/>
      <c r="O361" s="118"/>
    </row>
    <row r="362" spans="1:15" x14ac:dyDescent="0.2">
      <c r="A362">
        <v>368</v>
      </c>
      <c r="B362" t="s">
        <v>6020</v>
      </c>
      <c r="C362" t="s">
        <v>6021</v>
      </c>
      <c r="D362" t="s">
        <v>2786</v>
      </c>
      <c r="E362" s="118">
        <v>26</v>
      </c>
      <c r="F362">
        <v>492213</v>
      </c>
      <c r="G362">
        <v>2</v>
      </c>
      <c r="H362" s="118" t="s">
        <v>2982</v>
      </c>
      <c r="I362" t="s">
        <v>8210</v>
      </c>
      <c r="J362" t="s">
        <v>8211</v>
      </c>
      <c r="N362" s="118"/>
      <c r="O362" s="118"/>
    </row>
    <row r="363" spans="1:15" x14ac:dyDescent="0.2">
      <c r="A363">
        <v>369</v>
      </c>
      <c r="B363" t="s">
        <v>6041</v>
      </c>
      <c r="C363" t="s">
        <v>6042</v>
      </c>
      <c r="D363" t="s">
        <v>2786</v>
      </c>
      <c r="E363" s="118">
        <v>26</v>
      </c>
      <c r="F363">
        <v>492213</v>
      </c>
      <c r="G363">
        <v>2</v>
      </c>
      <c r="H363" s="118" t="s">
        <v>2984</v>
      </c>
      <c r="I363" t="s">
        <v>7751</v>
      </c>
      <c r="J363" t="s">
        <v>8212</v>
      </c>
      <c r="N363" s="118"/>
      <c r="O363" s="118"/>
    </row>
    <row r="364" spans="1:15" x14ac:dyDescent="0.2">
      <c r="A364">
        <v>370</v>
      </c>
      <c r="B364" t="s">
        <v>6023</v>
      </c>
      <c r="C364" t="s">
        <v>6024</v>
      </c>
      <c r="D364" t="s">
        <v>2786</v>
      </c>
      <c r="E364" s="118">
        <v>23</v>
      </c>
      <c r="F364">
        <v>492213</v>
      </c>
      <c r="G364">
        <v>2</v>
      </c>
      <c r="H364" s="118" t="s">
        <v>2985</v>
      </c>
      <c r="I364" t="s">
        <v>8213</v>
      </c>
      <c r="J364" t="s">
        <v>8214</v>
      </c>
      <c r="N364" s="118"/>
      <c r="O364" s="118"/>
    </row>
    <row r="365" spans="1:15" x14ac:dyDescent="0.2">
      <c r="A365">
        <v>371</v>
      </c>
      <c r="B365" t="s">
        <v>6404</v>
      </c>
      <c r="C365" t="s">
        <v>6405</v>
      </c>
      <c r="D365" t="s">
        <v>2786</v>
      </c>
      <c r="E365" s="118">
        <v>22</v>
      </c>
      <c r="F365">
        <v>492213</v>
      </c>
      <c r="G365">
        <v>2</v>
      </c>
      <c r="H365" s="118" t="s">
        <v>2987</v>
      </c>
      <c r="I365" t="s">
        <v>8215</v>
      </c>
      <c r="J365" t="s">
        <v>7734</v>
      </c>
      <c r="N365" s="118"/>
      <c r="O365" s="118"/>
    </row>
    <row r="366" spans="1:15" x14ac:dyDescent="0.2">
      <c r="A366">
        <v>372</v>
      </c>
      <c r="B366" t="s">
        <v>10082</v>
      </c>
      <c r="C366" t="s">
        <v>6022</v>
      </c>
      <c r="D366" t="s">
        <v>2786</v>
      </c>
      <c r="E366" s="118">
        <v>28</v>
      </c>
      <c r="F366">
        <v>492213</v>
      </c>
      <c r="G366">
        <v>2</v>
      </c>
      <c r="H366" s="118" t="s">
        <v>2989</v>
      </c>
      <c r="I366" t="s">
        <v>7799</v>
      </c>
      <c r="J366" t="s">
        <v>8025</v>
      </c>
      <c r="N366" s="118"/>
      <c r="O366" s="118"/>
    </row>
    <row r="367" spans="1:15" x14ac:dyDescent="0.2">
      <c r="A367">
        <v>373</v>
      </c>
      <c r="B367" t="s">
        <v>6039</v>
      </c>
      <c r="C367" t="s">
        <v>6040</v>
      </c>
      <c r="D367" t="s">
        <v>2786</v>
      </c>
      <c r="E367" s="118">
        <v>17</v>
      </c>
      <c r="F367">
        <v>492213</v>
      </c>
      <c r="G367">
        <v>2</v>
      </c>
      <c r="H367" s="118" t="s">
        <v>2991</v>
      </c>
      <c r="I367" t="s">
        <v>8216</v>
      </c>
      <c r="J367" t="s">
        <v>7718</v>
      </c>
      <c r="N367" s="118"/>
      <c r="O367" s="118"/>
    </row>
    <row r="368" spans="1:15" x14ac:dyDescent="0.2">
      <c r="A368">
        <v>374</v>
      </c>
      <c r="B368" t="s">
        <v>6381</v>
      </c>
      <c r="C368" t="s">
        <v>6382</v>
      </c>
      <c r="D368" t="s">
        <v>2786</v>
      </c>
      <c r="E368" s="118">
        <v>31</v>
      </c>
      <c r="F368">
        <v>492213</v>
      </c>
      <c r="G368">
        <v>2</v>
      </c>
      <c r="H368" s="118" t="s">
        <v>2993</v>
      </c>
      <c r="I368" t="s">
        <v>8217</v>
      </c>
      <c r="J368" t="s">
        <v>7710</v>
      </c>
      <c r="N368" s="118"/>
      <c r="O368" s="118"/>
    </row>
    <row r="369" spans="1:15" x14ac:dyDescent="0.2">
      <c r="A369">
        <v>375</v>
      </c>
      <c r="B369" t="s">
        <v>2793</v>
      </c>
      <c r="C369" t="s">
        <v>501</v>
      </c>
      <c r="D369" t="s">
        <v>2786</v>
      </c>
      <c r="E369" s="118">
        <v>27</v>
      </c>
      <c r="F369">
        <v>492213</v>
      </c>
      <c r="G369" t="s">
        <v>90</v>
      </c>
      <c r="H369" s="118" t="s">
        <v>2995</v>
      </c>
      <c r="I369" t="s">
        <v>8218</v>
      </c>
      <c r="J369" t="s">
        <v>8208</v>
      </c>
      <c r="N369" s="118"/>
      <c r="O369" s="118"/>
    </row>
    <row r="370" spans="1:15" x14ac:dyDescent="0.2">
      <c r="A370">
        <v>382</v>
      </c>
      <c r="B370" t="s">
        <v>3416</v>
      </c>
      <c r="C370" t="s">
        <v>746</v>
      </c>
      <c r="D370" t="s">
        <v>3393</v>
      </c>
      <c r="E370" s="118">
        <v>26</v>
      </c>
      <c r="F370">
        <v>492189</v>
      </c>
      <c r="G370">
        <v>4</v>
      </c>
      <c r="H370" s="118" t="s">
        <v>2996</v>
      </c>
      <c r="I370" t="s">
        <v>9378</v>
      </c>
      <c r="J370" t="s">
        <v>8778</v>
      </c>
      <c r="N370" s="118"/>
      <c r="O370" s="118"/>
    </row>
    <row r="371" spans="1:15" x14ac:dyDescent="0.2">
      <c r="A371">
        <v>383</v>
      </c>
      <c r="B371" t="s">
        <v>10083</v>
      </c>
      <c r="C371" t="s">
        <v>749</v>
      </c>
      <c r="D371" t="s">
        <v>3393</v>
      </c>
      <c r="E371" s="118">
        <v>26</v>
      </c>
      <c r="F371">
        <v>492189</v>
      </c>
      <c r="G371">
        <v>4</v>
      </c>
      <c r="H371" s="118" t="s">
        <v>2998</v>
      </c>
      <c r="I371" t="s">
        <v>10084</v>
      </c>
      <c r="J371" t="s">
        <v>10085</v>
      </c>
      <c r="N371" s="118"/>
      <c r="O371" s="118"/>
    </row>
    <row r="372" spans="1:15" x14ac:dyDescent="0.2">
      <c r="A372">
        <v>384</v>
      </c>
      <c r="B372" t="s">
        <v>3414</v>
      </c>
      <c r="C372" t="s">
        <v>745</v>
      </c>
      <c r="D372" t="s">
        <v>3393</v>
      </c>
      <c r="E372" s="118">
        <v>21</v>
      </c>
      <c r="F372">
        <v>492189</v>
      </c>
      <c r="G372">
        <v>4</v>
      </c>
      <c r="H372" s="118" t="s">
        <v>2999</v>
      </c>
      <c r="I372" t="s">
        <v>10086</v>
      </c>
      <c r="J372" t="s">
        <v>7900</v>
      </c>
      <c r="N372" s="118"/>
      <c r="O372" s="118"/>
    </row>
    <row r="373" spans="1:15" x14ac:dyDescent="0.2">
      <c r="A373">
        <v>385</v>
      </c>
      <c r="B373" t="s">
        <v>3449</v>
      </c>
      <c r="C373" t="s">
        <v>760</v>
      </c>
      <c r="D373" t="s">
        <v>3393</v>
      </c>
      <c r="E373" s="118">
        <v>21</v>
      </c>
      <c r="F373">
        <v>492189</v>
      </c>
      <c r="G373">
        <v>4</v>
      </c>
      <c r="H373" s="118" t="s">
        <v>3001</v>
      </c>
      <c r="I373" t="s">
        <v>7901</v>
      </c>
      <c r="J373" t="s">
        <v>8515</v>
      </c>
      <c r="N373" s="118"/>
      <c r="O373" s="118"/>
    </row>
    <row r="374" spans="1:15" x14ac:dyDescent="0.2">
      <c r="A374">
        <v>386</v>
      </c>
      <c r="B374" t="s">
        <v>3451</v>
      </c>
      <c r="C374" t="s">
        <v>761</v>
      </c>
      <c r="D374" t="s">
        <v>3393</v>
      </c>
      <c r="E374" s="118">
        <v>26</v>
      </c>
      <c r="F374">
        <v>492189</v>
      </c>
      <c r="G374">
        <v>4</v>
      </c>
      <c r="H374" s="118" t="s">
        <v>3003</v>
      </c>
      <c r="I374" t="s">
        <v>7775</v>
      </c>
      <c r="J374" t="s">
        <v>8365</v>
      </c>
      <c r="N374" s="118"/>
      <c r="O374" s="118"/>
    </row>
    <row r="375" spans="1:15" x14ac:dyDescent="0.2">
      <c r="A375">
        <v>387</v>
      </c>
      <c r="B375" t="s">
        <v>3418</v>
      </c>
      <c r="C375" t="s">
        <v>747</v>
      </c>
      <c r="D375" t="s">
        <v>3393</v>
      </c>
      <c r="E375" s="118">
        <v>27</v>
      </c>
      <c r="F375">
        <v>492189</v>
      </c>
      <c r="G375">
        <v>4</v>
      </c>
      <c r="H375" s="118" t="s">
        <v>3004</v>
      </c>
      <c r="I375" t="s">
        <v>7937</v>
      </c>
      <c r="J375" t="s">
        <v>8090</v>
      </c>
      <c r="N375" s="118"/>
      <c r="O375" s="118"/>
    </row>
    <row r="376" spans="1:15" x14ac:dyDescent="0.2">
      <c r="A376">
        <v>388</v>
      </c>
      <c r="B376" t="s">
        <v>3443</v>
      </c>
      <c r="C376" t="s">
        <v>757</v>
      </c>
      <c r="D376" t="s">
        <v>3393</v>
      </c>
      <c r="E376" s="118">
        <v>29</v>
      </c>
      <c r="F376">
        <v>492189</v>
      </c>
      <c r="G376">
        <v>4</v>
      </c>
      <c r="H376" s="118" t="s">
        <v>3006</v>
      </c>
      <c r="I376" t="s">
        <v>8215</v>
      </c>
      <c r="J376" t="s">
        <v>9425</v>
      </c>
      <c r="N376" s="118"/>
      <c r="O376" s="118"/>
    </row>
    <row r="377" spans="1:15" x14ac:dyDescent="0.2">
      <c r="A377">
        <v>389</v>
      </c>
      <c r="B377" t="s">
        <v>3420</v>
      </c>
      <c r="C377" t="s">
        <v>748</v>
      </c>
      <c r="D377" t="s">
        <v>3393</v>
      </c>
      <c r="E377" s="118">
        <v>18</v>
      </c>
      <c r="F377">
        <v>492189</v>
      </c>
      <c r="G377">
        <v>4</v>
      </c>
      <c r="H377" s="118" t="s">
        <v>3007</v>
      </c>
      <c r="I377" t="s">
        <v>10087</v>
      </c>
      <c r="J377" t="s">
        <v>7853</v>
      </c>
      <c r="N377" s="118"/>
      <c r="O377" s="118"/>
    </row>
    <row r="378" spans="1:15" x14ac:dyDescent="0.2">
      <c r="A378">
        <v>390</v>
      </c>
      <c r="B378" t="s">
        <v>3412</v>
      </c>
      <c r="C378" t="s">
        <v>744</v>
      </c>
      <c r="D378" t="s">
        <v>3393</v>
      </c>
      <c r="E378" s="118">
        <v>27</v>
      </c>
      <c r="F378">
        <v>492189</v>
      </c>
      <c r="G378">
        <v>4</v>
      </c>
      <c r="H378" s="118" t="s">
        <v>3010</v>
      </c>
      <c r="I378" t="s">
        <v>7897</v>
      </c>
      <c r="J378" t="s">
        <v>8244</v>
      </c>
      <c r="N378" s="118"/>
      <c r="O378" s="118"/>
    </row>
    <row r="379" spans="1:15" x14ac:dyDescent="0.2">
      <c r="A379">
        <v>391</v>
      </c>
      <c r="B379" t="s">
        <v>3428</v>
      </c>
      <c r="C379" t="s">
        <v>751</v>
      </c>
      <c r="D379" t="s">
        <v>3393</v>
      </c>
      <c r="E379" s="118">
        <v>26</v>
      </c>
      <c r="F379">
        <v>492189</v>
      </c>
      <c r="G379">
        <v>4</v>
      </c>
      <c r="H379" s="118" t="s">
        <v>3011</v>
      </c>
      <c r="I379" t="s">
        <v>9075</v>
      </c>
      <c r="J379" t="s">
        <v>7900</v>
      </c>
      <c r="N379" s="118"/>
      <c r="O379" s="118"/>
    </row>
    <row r="380" spans="1:15" x14ac:dyDescent="0.2">
      <c r="A380">
        <v>392</v>
      </c>
      <c r="B380" t="s">
        <v>3431</v>
      </c>
      <c r="C380" t="s">
        <v>752</v>
      </c>
      <c r="D380" t="s">
        <v>3393</v>
      </c>
      <c r="E380" s="118">
        <v>38</v>
      </c>
      <c r="F380">
        <v>492189</v>
      </c>
      <c r="G380">
        <v>4</v>
      </c>
      <c r="H380" s="118" t="s">
        <v>3012</v>
      </c>
      <c r="I380" t="s">
        <v>7743</v>
      </c>
      <c r="J380" t="s">
        <v>8488</v>
      </c>
      <c r="N380" s="118"/>
      <c r="O380" s="118"/>
    </row>
    <row r="381" spans="1:15" x14ac:dyDescent="0.2">
      <c r="A381">
        <v>393</v>
      </c>
      <c r="B381" t="s">
        <v>3425</v>
      </c>
      <c r="C381" t="s">
        <v>750</v>
      </c>
      <c r="D381" t="s">
        <v>3393</v>
      </c>
      <c r="E381" s="118">
        <v>34</v>
      </c>
      <c r="F381">
        <v>492189</v>
      </c>
      <c r="G381">
        <v>4</v>
      </c>
      <c r="H381" s="118" t="s">
        <v>3013</v>
      </c>
      <c r="I381" t="s">
        <v>10088</v>
      </c>
      <c r="J381" t="s">
        <v>7866</v>
      </c>
      <c r="N381" s="118"/>
      <c r="O381" s="118"/>
    </row>
    <row r="382" spans="1:15" x14ac:dyDescent="0.2">
      <c r="A382">
        <v>394</v>
      </c>
      <c r="B382" t="s">
        <v>3439</v>
      </c>
      <c r="C382" t="s">
        <v>755</v>
      </c>
      <c r="D382" t="s">
        <v>3393</v>
      </c>
      <c r="E382" s="118">
        <v>26</v>
      </c>
      <c r="F382">
        <v>492189</v>
      </c>
      <c r="G382">
        <v>4</v>
      </c>
      <c r="H382" s="118" t="s">
        <v>3015</v>
      </c>
      <c r="I382" t="s">
        <v>10089</v>
      </c>
      <c r="J382" t="s">
        <v>9307</v>
      </c>
      <c r="N382" s="118"/>
      <c r="O382" s="118"/>
    </row>
    <row r="383" spans="1:15" x14ac:dyDescent="0.2">
      <c r="A383">
        <v>395</v>
      </c>
      <c r="B383" t="s">
        <v>3445</v>
      </c>
      <c r="C383" t="s">
        <v>758</v>
      </c>
      <c r="D383" t="s">
        <v>3393</v>
      </c>
      <c r="E383" s="118">
        <v>28</v>
      </c>
      <c r="F383">
        <v>492189</v>
      </c>
      <c r="G383">
        <v>4</v>
      </c>
      <c r="H383" s="118" t="s">
        <v>3016</v>
      </c>
      <c r="I383" t="s">
        <v>8793</v>
      </c>
      <c r="J383" t="s">
        <v>8347</v>
      </c>
      <c r="N383" s="118"/>
      <c r="O383" s="118"/>
    </row>
    <row r="384" spans="1:15" x14ac:dyDescent="0.2">
      <c r="A384">
        <v>396</v>
      </c>
      <c r="B384" t="s">
        <v>3437</v>
      </c>
      <c r="C384" t="s">
        <v>754</v>
      </c>
      <c r="D384" t="s">
        <v>3393</v>
      </c>
      <c r="E384" s="118">
        <v>28</v>
      </c>
      <c r="F384">
        <v>492189</v>
      </c>
      <c r="G384">
        <v>4</v>
      </c>
      <c r="H384" s="118" t="s">
        <v>3017</v>
      </c>
      <c r="I384" t="s">
        <v>10090</v>
      </c>
      <c r="J384" t="s">
        <v>7971</v>
      </c>
      <c r="N384" s="118"/>
      <c r="O384" s="118"/>
    </row>
    <row r="385" spans="1:15" x14ac:dyDescent="0.2">
      <c r="A385">
        <v>397</v>
      </c>
      <c r="B385" t="s">
        <v>3441</v>
      </c>
      <c r="C385" t="s">
        <v>756</v>
      </c>
      <c r="D385" t="s">
        <v>3393</v>
      </c>
      <c r="E385" s="118">
        <v>28</v>
      </c>
      <c r="F385">
        <v>492189</v>
      </c>
      <c r="G385">
        <v>4</v>
      </c>
      <c r="H385" s="118" t="s">
        <v>3018</v>
      </c>
      <c r="I385" t="s">
        <v>10091</v>
      </c>
      <c r="J385" t="s">
        <v>7710</v>
      </c>
      <c r="N385" s="118"/>
      <c r="O385" s="118"/>
    </row>
    <row r="386" spans="1:15" x14ac:dyDescent="0.2">
      <c r="A386">
        <v>398</v>
      </c>
      <c r="B386" t="s">
        <v>3435</v>
      </c>
      <c r="C386" t="s">
        <v>753</v>
      </c>
      <c r="D386" t="s">
        <v>3393</v>
      </c>
      <c r="E386" s="118">
        <v>29</v>
      </c>
      <c r="F386">
        <v>492189</v>
      </c>
      <c r="G386">
        <v>4</v>
      </c>
      <c r="H386" s="118" t="s">
        <v>3019</v>
      </c>
      <c r="I386" t="s">
        <v>10092</v>
      </c>
      <c r="J386" t="s">
        <v>8252</v>
      </c>
      <c r="N386" s="118"/>
      <c r="O386" s="118"/>
    </row>
    <row r="387" spans="1:15" x14ac:dyDescent="0.2">
      <c r="A387">
        <v>399</v>
      </c>
      <c r="B387" t="s">
        <v>3433</v>
      </c>
      <c r="C387" t="s">
        <v>10093</v>
      </c>
      <c r="D387" t="s">
        <v>3393</v>
      </c>
      <c r="E387" s="118">
        <v>27</v>
      </c>
      <c r="F387">
        <v>492189</v>
      </c>
      <c r="G387">
        <v>4</v>
      </c>
      <c r="H387" s="118" t="s">
        <v>3020</v>
      </c>
      <c r="I387" t="s">
        <v>8064</v>
      </c>
      <c r="J387" t="s">
        <v>7856</v>
      </c>
      <c r="N387" s="118"/>
      <c r="O387" s="118"/>
    </row>
    <row r="388" spans="1:15" x14ac:dyDescent="0.2">
      <c r="A388">
        <v>400</v>
      </c>
      <c r="B388" t="s">
        <v>3447</v>
      </c>
      <c r="C388" t="s">
        <v>759</v>
      </c>
      <c r="D388" t="s">
        <v>3393</v>
      </c>
      <c r="E388" s="118">
        <v>28</v>
      </c>
      <c r="F388">
        <v>492189</v>
      </c>
      <c r="G388">
        <v>4</v>
      </c>
      <c r="H388" s="118" t="s">
        <v>3021</v>
      </c>
      <c r="I388" t="s">
        <v>8597</v>
      </c>
      <c r="J388" t="s">
        <v>8054</v>
      </c>
      <c r="N388" s="118"/>
      <c r="O388" s="118"/>
    </row>
    <row r="389" spans="1:15" x14ac:dyDescent="0.2">
      <c r="A389">
        <v>401</v>
      </c>
      <c r="B389" t="s">
        <v>3466</v>
      </c>
      <c r="C389" t="s">
        <v>766</v>
      </c>
      <c r="D389" t="s">
        <v>3393</v>
      </c>
      <c r="E389" s="118">
        <v>26</v>
      </c>
      <c r="F389">
        <v>492189</v>
      </c>
      <c r="G389">
        <v>3</v>
      </c>
      <c r="H389" s="118" t="s">
        <v>3022</v>
      </c>
      <c r="I389" t="s">
        <v>10094</v>
      </c>
      <c r="J389" t="s">
        <v>7700</v>
      </c>
      <c r="N389" s="118"/>
      <c r="O389" s="118"/>
    </row>
    <row r="390" spans="1:15" x14ac:dyDescent="0.2">
      <c r="A390">
        <v>402</v>
      </c>
      <c r="B390" t="s">
        <v>3462</v>
      </c>
      <c r="C390" t="s">
        <v>764</v>
      </c>
      <c r="D390" t="s">
        <v>3393</v>
      </c>
      <c r="E390" s="118">
        <v>27</v>
      </c>
      <c r="F390">
        <v>492189</v>
      </c>
      <c r="G390">
        <v>3</v>
      </c>
      <c r="H390" s="118" t="s">
        <v>3023</v>
      </c>
      <c r="I390" t="s">
        <v>8844</v>
      </c>
      <c r="J390" t="s">
        <v>8132</v>
      </c>
      <c r="N390" s="118"/>
      <c r="O390" s="118"/>
    </row>
    <row r="391" spans="1:15" x14ac:dyDescent="0.2">
      <c r="A391">
        <v>403</v>
      </c>
      <c r="B391" t="s">
        <v>3464</v>
      </c>
      <c r="C391" t="s">
        <v>765</v>
      </c>
      <c r="D391" t="s">
        <v>3393</v>
      </c>
      <c r="E391" s="118">
        <v>27</v>
      </c>
      <c r="F391">
        <v>492189</v>
      </c>
      <c r="G391">
        <v>3</v>
      </c>
      <c r="H391" s="118" t="s">
        <v>3024</v>
      </c>
      <c r="I391" t="s">
        <v>8598</v>
      </c>
      <c r="J391" t="s">
        <v>7752</v>
      </c>
      <c r="N391" s="118"/>
      <c r="O391" s="118"/>
    </row>
    <row r="392" spans="1:15" x14ac:dyDescent="0.2">
      <c r="A392">
        <v>404</v>
      </c>
      <c r="B392" t="s">
        <v>3468</v>
      </c>
      <c r="C392" t="s">
        <v>767</v>
      </c>
      <c r="D392" t="s">
        <v>3393</v>
      </c>
      <c r="E392" s="118">
        <v>27</v>
      </c>
      <c r="F392">
        <v>492189</v>
      </c>
      <c r="G392">
        <v>3</v>
      </c>
      <c r="H392" s="118" t="s">
        <v>3025</v>
      </c>
      <c r="I392" t="s">
        <v>9552</v>
      </c>
      <c r="J392" t="s">
        <v>7818</v>
      </c>
      <c r="N392" s="118"/>
      <c r="O392" s="118"/>
    </row>
    <row r="393" spans="1:15" x14ac:dyDescent="0.2">
      <c r="A393">
        <v>405</v>
      </c>
      <c r="B393" t="s">
        <v>3482</v>
      </c>
      <c r="C393" t="s">
        <v>774</v>
      </c>
      <c r="D393" t="s">
        <v>3393</v>
      </c>
      <c r="E393" s="118">
        <v>26</v>
      </c>
      <c r="F393">
        <v>492189</v>
      </c>
      <c r="G393">
        <v>3</v>
      </c>
      <c r="H393" s="118" t="s">
        <v>3026</v>
      </c>
      <c r="I393" t="s">
        <v>7790</v>
      </c>
      <c r="J393" t="s">
        <v>7847</v>
      </c>
      <c r="N393" s="118"/>
      <c r="O393" s="118"/>
    </row>
    <row r="394" spans="1:15" x14ac:dyDescent="0.2">
      <c r="A394">
        <v>406</v>
      </c>
      <c r="B394" t="s">
        <v>3484</v>
      </c>
      <c r="C394" t="s">
        <v>775</v>
      </c>
      <c r="D394" t="s">
        <v>3393</v>
      </c>
      <c r="E394" s="118">
        <v>26</v>
      </c>
      <c r="F394">
        <v>492189</v>
      </c>
      <c r="G394">
        <v>3</v>
      </c>
      <c r="H394" s="118" t="s">
        <v>3027</v>
      </c>
      <c r="I394" t="s">
        <v>10095</v>
      </c>
      <c r="J394" t="s">
        <v>10096</v>
      </c>
      <c r="N394" s="118"/>
      <c r="O394" s="118"/>
    </row>
    <row r="395" spans="1:15" x14ac:dyDescent="0.2">
      <c r="A395">
        <v>407</v>
      </c>
      <c r="B395" t="s">
        <v>3486</v>
      </c>
      <c r="C395" t="s">
        <v>776</v>
      </c>
      <c r="D395" t="s">
        <v>3393</v>
      </c>
      <c r="E395" s="118">
        <v>25</v>
      </c>
      <c r="F395">
        <v>492189</v>
      </c>
      <c r="G395">
        <v>3</v>
      </c>
      <c r="H395" s="118" t="s">
        <v>3028</v>
      </c>
      <c r="I395" t="s">
        <v>10097</v>
      </c>
      <c r="J395" t="s">
        <v>10098</v>
      </c>
      <c r="N395" s="118"/>
      <c r="O395" s="118"/>
    </row>
    <row r="396" spans="1:15" x14ac:dyDescent="0.2">
      <c r="A396">
        <v>408</v>
      </c>
      <c r="B396" t="s">
        <v>3488</v>
      </c>
      <c r="C396" t="s">
        <v>777</v>
      </c>
      <c r="D396" t="s">
        <v>3393</v>
      </c>
      <c r="E396" s="118">
        <v>24</v>
      </c>
      <c r="F396">
        <v>492189</v>
      </c>
      <c r="G396">
        <v>3</v>
      </c>
      <c r="H396" s="118" t="s">
        <v>3029</v>
      </c>
      <c r="I396" t="s">
        <v>7833</v>
      </c>
      <c r="J396" t="s">
        <v>10099</v>
      </c>
      <c r="N396" s="118"/>
      <c r="O396" s="118"/>
    </row>
    <row r="397" spans="1:15" x14ac:dyDescent="0.2">
      <c r="A397">
        <v>409</v>
      </c>
      <c r="B397" t="s">
        <v>3492</v>
      </c>
      <c r="C397" t="s">
        <v>779</v>
      </c>
      <c r="D397" t="s">
        <v>3393</v>
      </c>
      <c r="E397" s="118">
        <v>27</v>
      </c>
      <c r="F397">
        <v>492189</v>
      </c>
      <c r="G397">
        <v>3</v>
      </c>
      <c r="H397" s="118" t="s">
        <v>3030</v>
      </c>
      <c r="I397" t="s">
        <v>8040</v>
      </c>
      <c r="J397" t="s">
        <v>7940</v>
      </c>
      <c r="N397" s="118"/>
      <c r="O397" s="118"/>
    </row>
    <row r="398" spans="1:15" x14ac:dyDescent="0.2">
      <c r="A398">
        <v>410</v>
      </c>
      <c r="B398" t="s">
        <v>3472</v>
      </c>
      <c r="C398" t="s">
        <v>769</v>
      </c>
      <c r="D398" t="s">
        <v>3393</v>
      </c>
      <c r="E398" s="118">
        <v>25</v>
      </c>
      <c r="F398">
        <v>492189</v>
      </c>
      <c r="G398">
        <v>3</v>
      </c>
      <c r="H398" s="118" t="s">
        <v>3031</v>
      </c>
      <c r="I398" t="s">
        <v>9930</v>
      </c>
      <c r="J398" t="s">
        <v>7883</v>
      </c>
      <c r="N398" s="118"/>
      <c r="O398" s="118"/>
    </row>
    <row r="399" spans="1:15" x14ac:dyDescent="0.2">
      <c r="A399">
        <v>411</v>
      </c>
      <c r="B399" t="s">
        <v>3474</v>
      </c>
      <c r="C399" t="s">
        <v>770</v>
      </c>
      <c r="D399" t="s">
        <v>3393</v>
      </c>
      <c r="E399" s="118">
        <v>21</v>
      </c>
      <c r="F399">
        <v>492189</v>
      </c>
      <c r="G399">
        <v>3</v>
      </c>
      <c r="H399" s="118" t="s">
        <v>3032</v>
      </c>
      <c r="I399" t="s">
        <v>10100</v>
      </c>
      <c r="J399" t="s">
        <v>7736</v>
      </c>
      <c r="N399" s="118"/>
      <c r="O399" s="118"/>
    </row>
    <row r="400" spans="1:15" x14ac:dyDescent="0.2">
      <c r="A400">
        <v>412</v>
      </c>
      <c r="B400" t="s">
        <v>3476</v>
      </c>
      <c r="C400" t="s">
        <v>771</v>
      </c>
      <c r="D400" t="s">
        <v>3393</v>
      </c>
      <c r="E400" s="118">
        <v>30</v>
      </c>
      <c r="F400">
        <v>492189</v>
      </c>
      <c r="G400">
        <v>3</v>
      </c>
      <c r="H400" s="118" t="s">
        <v>3033</v>
      </c>
      <c r="I400" t="s">
        <v>7751</v>
      </c>
      <c r="J400" t="s">
        <v>7716</v>
      </c>
      <c r="N400" s="118"/>
      <c r="O400" s="118"/>
    </row>
    <row r="401" spans="1:15" x14ac:dyDescent="0.2">
      <c r="A401">
        <v>413</v>
      </c>
      <c r="B401" t="s">
        <v>10101</v>
      </c>
      <c r="C401" t="s">
        <v>772</v>
      </c>
      <c r="D401" t="s">
        <v>3393</v>
      </c>
      <c r="E401" s="118">
        <v>26</v>
      </c>
      <c r="F401">
        <v>492189</v>
      </c>
      <c r="G401">
        <v>3</v>
      </c>
      <c r="H401" s="118" t="s">
        <v>3034</v>
      </c>
      <c r="I401" t="s">
        <v>10102</v>
      </c>
      <c r="J401" t="s">
        <v>9101</v>
      </c>
      <c r="N401" s="118"/>
      <c r="O401" s="118"/>
    </row>
    <row r="402" spans="1:15" x14ac:dyDescent="0.2">
      <c r="A402">
        <v>414</v>
      </c>
      <c r="B402" t="s">
        <v>3480</v>
      </c>
      <c r="C402" t="s">
        <v>773</v>
      </c>
      <c r="D402" t="s">
        <v>3393</v>
      </c>
      <c r="E402" s="118">
        <v>36</v>
      </c>
      <c r="F402">
        <v>492189</v>
      </c>
      <c r="G402">
        <v>3</v>
      </c>
      <c r="H402" s="118" t="s">
        <v>3035</v>
      </c>
      <c r="I402" t="s">
        <v>8210</v>
      </c>
      <c r="J402" t="s">
        <v>7811</v>
      </c>
      <c r="N402" s="118"/>
      <c r="O402" s="118"/>
    </row>
    <row r="403" spans="1:15" x14ac:dyDescent="0.2">
      <c r="A403">
        <v>415</v>
      </c>
      <c r="B403" t="s">
        <v>3470</v>
      </c>
      <c r="C403" t="s">
        <v>768</v>
      </c>
      <c r="D403" t="s">
        <v>3393</v>
      </c>
      <c r="E403" s="118">
        <v>21</v>
      </c>
      <c r="F403">
        <v>492189</v>
      </c>
      <c r="G403">
        <v>3</v>
      </c>
      <c r="H403" s="118" t="s">
        <v>3036</v>
      </c>
      <c r="I403" t="s">
        <v>8165</v>
      </c>
      <c r="J403" t="s">
        <v>9299</v>
      </c>
      <c r="N403" s="118"/>
      <c r="O403" s="118"/>
    </row>
    <row r="404" spans="1:15" x14ac:dyDescent="0.2">
      <c r="A404">
        <v>416</v>
      </c>
      <c r="B404" t="s">
        <v>3454</v>
      </c>
      <c r="C404" t="s">
        <v>762</v>
      </c>
      <c r="D404" t="s">
        <v>3393</v>
      </c>
      <c r="E404" s="118">
        <v>26</v>
      </c>
      <c r="F404">
        <v>492189</v>
      </c>
      <c r="G404">
        <v>3</v>
      </c>
      <c r="H404" s="118" t="s">
        <v>3037</v>
      </c>
      <c r="I404" t="s">
        <v>8369</v>
      </c>
      <c r="J404" t="s">
        <v>7971</v>
      </c>
      <c r="N404" s="118"/>
      <c r="O404" s="118"/>
    </row>
    <row r="405" spans="1:15" x14ac:dyDescent="0.2">
      <c r="A405">
        <v>417</v>
      </c>
      <c r="B405" t="s">
        <v>3456</v>
      </c>
      <c r="C405" t="s">
        <v>10103</v>
      </c>
      <c r="D405" t="s">
        <v>3393</v>
      </c>
      <c r="E405" s="118">
        <v>27</v>
      </c>
      <c r="F405">
        <v>492189</v>
      </c>
      <c r="G405">
        <v>3</v>
      </c>
      <c r="H405" s="118" t="s">
        <v>3038</v>
      </c>
      <c r="I405" t="s">
        <v>10104</v>
      </c>
      <c r="J405" t="s">
        <v>7856</v>
      </c>
      <c r="N405" s="118"/>
      <c r="O405" s="118"/>
    </row>
    <row r="406" spans="1:15" x14ac:dyDescent="0.2">
      <c r="A406">
        <v>418</v>
      </c>
      <c r="B406" t="s">
        <v>3458</v>
      </c>
      <c r="C406" t="s">
        <v>763</v>
      </c>
      <c r="D406" t="s">
        <v>3393</v>
      </c>
      <c r="E406" s="118">
        <v>28</v>
      </c>
      <c r="F406">
        <v>492189</v>
      </c>
      <c r="G406">
        <v>3</v>
      </c>
      <c r="H406" s="118" t="s">
        <v>3039</v>
      </c>
      <c r="I406" t="s">
        <v>10105</v>
      </c>
      <c r="J406" t="s">
        <v>10106</v>
      </c>
      <c r="N406" s="118"/>
      <c r="O406" s="118"/>
    </row>
    <row r="407" spans="1:15" x14ac:dyDescent="0.2">
      <c r="A407">
        <v>419</v>
      </c>
      <c r="B407" t="s">
        <v>3460</v>
      </c>
      <c r="C407" t="s">
        <v>10107</v>
      </c>
      <c r="D407" t="s">
        <v>3393</v>
      </c>
      <c r="E407" s="118">
        <v>27</v>
      </c>
      <c r="F407">
        <v>492189</v>
      </c>
      <c r="G407">
        <v>3</v>
      </c>
      <c r="H407" s="118" t="s">
        <v>3040</v>
      </c>
      <c r="I407" t="s">
        <v>8105</v>
      </c>
      <c r="J407" t="s">
        <v>10108</v>
      </c>
      <c r="N407" s="118"/>
      <c r="O407" s="118"/>
    </row>
    <row r="408" spans="1:15" x14ac:dyDescent="0.2">
      <c r="A408">
        <v>420</v>
      </c>
      <c r="B408" t="s">
        <v>3490</v>
      </c>
      <c r="C408" t="s">
        <v>778</v>
      </c>
      <c r="D408" t="s">
        <v>3393</v>
      </c>
      <c r="E408" s="118">
        <v>26</v>
      </c>
      <c r="F408">
        <v>492189</v>
      </c>
      <c r="G408">
        <v>3</v>
      </c>
      <c r="H408" s="118" t="s">
        <v>3041</v>
      </c>
      <c r="I408" t="s">
        <v>10109</v>
      </c>
      <c r="J408" t="s">
        <v>7900</v>
      </c>
      <c r="N408" s="118"/>
      <c r="O408" s="118"/>
    </row>
    <row r="409" spans="1:15" x14ac:dyDescent="0.2">
      <c r="A409">
        <v>421</v>
      </c>
      <c r="B409" t="s">
        <v>3494</v>
      </c>
      <c r="C409" t="s">
        <v>780</v>
      </c>
      <c r="D409" t="s">
        <v>3393</v>
      </c>
      <c r="E409" s="118">
        <v>28</v>
      </c>
      <c r="F409">
        <v>492189</v>
      </c>
      <c r="G409">
        <v>2</v>
      </c>
      <c r="H409" s="118" t="s">
        <v>3042</v>
      </c>
      <c r="I409" t="s">
        <v>8338</v>
      </c>
      <c r="J409" t="s">
        <v>7722</v>
      </c>
      <c r="N409" s="118"/>
      <c r="O409" s="118"/>
    </row>
    <row r="410" spans="1:15" x14ac:dyDescent="0.2">
      <c r="A410">
        <v>422</v>
      </c>
      <c r="B410" t="s">
        <v>3496</v>
      </c>
      <c r="C410" t="s">
        <v>781</v>
      </c>
      <c r="D410" t="s">
        <v>3393</v>
      </c>
      <c r="E410" s="118">
        <v>26</v>
      </c>
      <c r="F410">
        <v>492189</v>
      </c>
      <c r="G410">
        <v>2</v>
      </c>
      <c r="H410" s="118" t="s">
        <v>3044</v>
      </c>
      <c r="I410" t="s">
        <v>10110</v>
      </c>
      <c r="J410" t="s">
        <v>8252</v>
      </c>
      <c r="N410" s="118"/>
      <c r="O410" s="118"/>
    </row>
    <row r="411" spans="1:15" x14ac:dyDescent="0.2">
      <c r="A411">
        <v>423</v>
      </c>
      <c r="B411" t="s">
        <v>3498</v>
      </c>
      <c r="C411" t="s">
        <v>782</v>
      </c>
      <c r="D411" t="s">
        <v>3393</v>
      </c>
      <c r="E411" s="118">
        <v>28</v>
      </c>
      <c r="F411">
        <v>492189</v>
      </c>
      <c r="G411">
        <v>2</v>
      </c>
      <c r="H411" s="118" t="s">
        <v>3046</v>
      </c>
      <c r="I411" t="s">
        <v>10111</v>
      </c>
      <c r="J411" t="s">
        <v>7816</v>
      </c>
      <c r="N411" s="118"/>
      <c r="O411" s="118"/>
    </row>
    <row r="412" spans="1:15" x14ac:dyDescent="0.2">
      <c r="A412">
        <v>424</v>
      </c>
      <c r="B412" t="s">
        <v>3501</v>
      </c>
      <c r="C412" t="s">
        <v>783</v>
      </c>
      <c r="D412" t="s">
        <v>3393</v>
      </c>
      <c r="E412" s="118">
        <v>26</v>
      </c>
      <c r="F412">
        <v>492189</v>
      </c>
      <c r="G412">
        <v>2</v>
      </c>
      <c r="H412" s="118" t="s">
        <v>3048</v>
      </c>
      <c r="I412" t="s">
        <v>9953</v>
      </c>
      <c r="J412" t="s">
        <v>9032</v>
      </c>
      <c r="N412" s="118"/>
      <c r="O412" s="118"/>
    </row>
    <row r="413" spans="1:15" x14ac:dyDescent="0.2">
      <c r="A413">
        <v>425</v>
      </c>
      <c r="B413" t="s">
        <v>3503</v>
      </c>
      <c r="C413" t="s">
        <v>784</v>
      </c>
      <c r="D413" t="s">
        <v>3393</v>
      </c>
      <c r="E413" s="118">
        <v>26</v>
      </c>
      <c r="F413">
        <v>492189</v>
      </c>
      <c r="G413">
        <v>2</v>
      </c>
      <c r="H413" s="118" t="s">
        <v>3050</v>
      </c>
      <c r="I413" t="s">
        <v>10112</v>
      </c>
      <c r="J413" t="s">
        <v>7748</v>
      </c>
      <c r="N413" s="118"/>
      <c r="O413" s="118"/>
    </row>
    <row r="414" spans="1:15" x14ac:dyDescent="0.2">
      <c r="A414">
        <v>426</v>
      </c>
      <c r="B414" t="s">
        <v>6134</v>
      </c>
      <c r="C414" t="s">
        <v>6135</v>
      </c>
      <c r="D414" t="s">
        <v>3393</v>
      </c>
      <c r="E414" s="118">
        <v>26</v>
      </c>
      <c r="F414">
        <v>492189</v>
      </c>
      <c r="G414">
        <v>2</v>
      </c>
      <c r="H414" s="118" t="s">
        <v>3052</v>
      </c>
      <c r="I414" t="s">
        <v>10113</v>
      </c>
      <c r="J414" t="s">
        <v>7873</v>
      </c>
      <c r="N414" s="118"/>
      <c r="O414" s="118"/>
    </row>
    <row r="415" spans="1:15" x14ac:dyDescent="0.2">
      <c r="A415">
        <v>427</v>
      </c>
      <c r="B415" t="s">
        <v>6136</v>
      </c>
      <c r="C415" t="s">
        <v>10114</v>
      </c>
      <c r="D415" t="s">
        <v>3393</v>
      </c>
      <c r="E415" s="118">
        <v>28</v>
      </c>
      <c r="F415">
        <v>492189</v>
      </c>
      <c r="G415">
        <v>2</v>
      </c>
      <c r="H415" s="118" t="s">
        <v>3054</v>
      </c>
      <c r="I415" t="s">
        <v>10115</v>
      </c>
      <c r="J415" t="s">
        <v>10116</v>
      </c>
      <c r="N415" s="118"/>
      <c r="O415" s="118"/>
    </row>
    <row r="416" spans="1:15" x14ac:dyDescent="0.2">
      <c r="A416">
        <v>428</v>
      </c>
      <c r="B416" t="s">
        <v>6137</v>
      </c>
      <c r="C416" t="s">
        <v>6138</v>
      </c>
      <c r="D416" t="s">
        <v>3393</v>
      </c>
      <c r="E416" s="118">
        <v>33</v>
      </c>
      <c r="F416">
        <v>492189</v>
      </c>
      <c r="G416">
        <v>2</v>
      </c>
      <c r="H416" s="118" t="s">
        <v>3056</v>
      </c>
      <c r="I416" t="s">
        <v>8880</v>
      </c>
      <c r="J416" t="s">
        <v>7818</v>
      </c>
      <c r="N416" s="118"/>
      <c r="O416" s="118"/>
    </row>
    <row r="417" spans="1:15" x14ac:dyDescent="0.2">
      <c r="A417">
        <v>429</v>
      </c>
      <c r="B417" t="s">
        <v>6139</v>
      </c>
      <c r="C417" t="s">
        <v>6140</v>
      </c>
      <c r="D417" t="s">
        <v>3393</v>
      </c>
      <c r="E417" s="118">
        <v>28</v>
      </c>
      <c r="F417">
        <v>492189</v>
      </c>
      <c r="G417">
        <v>2</v>
      </c>
      <c r="H417" s="118" t="s">
        <v>3058</v>
      </c>
      <c r="I417" t="s">
        <v>9031</v>
      </c>
      <c r="J417" t="s">
        <v>8506</v>
      </c>
      <c r="N417" s="118"/>
      <c r="O417" s="118"/>
    </row>
    <row r="418" spans="1:15" x14ac:dyDescent="0.2">
      <c r="A418">
        <v>430</v>
      </c>
      <c r="B418" t="s">
        <v>6141</v>
      </c>
      <c r="C418" t="s">
        <v>6142</v>
      </c>
      <c r="D418" t="s">
        <v>3393</v>
      </c>
      <c r="E418" s="118">
        <v>28</v>
      </c>
      <c r="F418">
        <v>492189</v>
      </c>
      <c r="G418">
        <v>2</v>
      </c>
      <c r="H418" s="118" t="s">
        <v>3060</v>
      </c>
      <c r="I418" t="s">
        <v>7854</v>
      </c>
      <c r="J418" t="s">
        <v>8553</v>
      </c>
      <c r="N418" s="118"/>
      <c r="O418" s="118"/>
    </row>
    <row r="419" spans="1:15" x14ac:dyDescent="0.2">
      <c r="A419">
        <v>431</v>
      </c>
      <c r="B419" t="s">
        <v>6143</v>
      </c>
      <c r="C419" t="s">
        <v>6144</v>
      </c>
      <c r="D419" t="s">
        <v>3393</v>
      </c>
      <c r="E419" s="118">
        <v>33</v>
      </c>
      <c r="F419">
        <v>492189</v>
      </c>
      <c r="G419">
        <v>2</v>
      </c>
      <c r="H419" s="118" t="s">
        <v>3062</v>
      </c>
      <c r="I419" t="s">
        <v>8320</v>
      </c>
      <c r="J419" t="s">
        <v>8460</v>
      </c>
      <c r="N419" s="118"/>
      <c r="O419" s="118"/>
    </row>
    <row r="420" spans="1:15" x14ac:dyDescent="0.2">
      <c r="A420">
        <v>432</v>
      </c>
      <c r="B420" t="s">
        <v>3505</v>
      </c>
      <c r="C420" t="s">
        <v>785</v>
      </c>
      <c r="D420" t="s">
        <v>3393</v>
      </c>
      <c r="E420" s="118">
        <v>27</v>
      </c>
      <c r="F420">
        <v>492189</v>
      </c>
      <c r="G420">
        <v>2</v>
      </c>
      <c r="H420" s="118" t="s">
        <v>3064</v>
      </c>
      <c r="I420" t="s">
        <v>8152</v>
      </c>
      <c r="J420" t="s">
        <v>7990</v>
      </c>
      <c r="N420" s="118"/>
      <c r="O420" s="118"/>
    </row>
    <row r="421" spans="1:15" x14ac:dyDescent="0.2">
      <c r="A421">
        <v>433</v>
      </c>
      <c r="B421" t="s">
        <v>3507</v>
      </c>
      <c r="C421" t="s">
        <v>786</v>
      </c>
      <c r="D421" t="s">
        <v>3393</v>
      </c>
      <c r="E421" s="118">
        <v>29</v>
      </c>
      <c r="F421">
        <v>492189</v>
      </c>
      <c r="G421">
        <v>2</v>
      </c>
      <c r="H421" s="118" t="s">
        <v>3066</v>
      </c>
      <c r="I421" t="s">
        <v>10117</v>
      </c>
      <c r="J421" t="s">
        <v>8852</v>
      </c>
      <c r="N421" s="118"/>
      <c r="O421" s="118"/>
    </row>
    <row r="422" spans="1:15" x14ac:dyDescent="0.2">
      <c r="A422">
        <v>434</v>
      </c>
      <c r="B422" t="s">
        <v>3511</v>
      </c>
      <c r="C422" t="s">
        <v>788</v>
      </c>
      <c r="D422" t="s">
        <v>3393</v>
      </c>
      <c r="E422" s="118">
        <v>30</v>
      </c>
      <c r="F422">
        <v>492189</v>
      </c>
      <c r="G422">
        <v>2</v>
      </c>
      <c r="H422" s="118" t="s">
        <v>3068</v>
      </c>
      <c r="I422" t="s">
        <v>9011</v>
      </c>
      <c r="J422" t="s">
        <v>8113</v>
      </c>
      <c r="N422" s="118"/>
      <c r="O422" s="118"/>
    </row>
    <row r="423" spans="1:15" x14ac:dyDescent="0.2">
      <c r="A423">
        <v>435</v>
      </c>
      <c r="B423" t="s">
        <v>3509</v>
      </c>
      <c r="C423" t="s">
        <v>787</v>
      </c>
      <c r="D423" t="s">
        <v>3393</v>
      </c>
      <c r="E423" s="118">
        <v>26</v>
      </c>
      <c r="F423">
        <v>492189</v>
      </c>
      <c r="G423">
        <v>2</v>
      </c>
      <c r="H423" s="118" t="s">
        <v>3070</v>
      </c>
      <c r="I423" t="s">
        <v>9582</v>
      </c>
      <c r="J423" t="s">
        <v>9256</v>
      </c>
      <c r="N423" s="118"/>
      <c r="O423" s="118"/>
    </row>
    <row r="424" spans="1:15" x14ac:dyDescent="0.2">
      <c r="A424">
        <v>436</v>
      </c>
      <c r="B424" t="s">
        <v>3513</v>
      </c>
      <c r="C424" t="s">
        <v>789</v>
      </c>
      <c r="D424" t="s">
        <v>3393</v>
      </c>
      <c r="E424" s="118">
        <v>36</v>
      </c>
      <c r="F424">
        <v>492189</v>
      </c>
      <c r="G424">
        <v>2</v>
      </c>
      <c r="H424" s="118" t="s">
        <v>3072</v>
      </c>
      <c r="I424" t="s">
        <v>10118</v>
      </c>
      <c r="J424" t="s">
        <v>8226</v>
      </c>
      <c r="N424" s="118"/>
      <c r="O424" s="118"/>
    </row>
    <row r="425" spans="1:15" x14ac:dyDescent="0.2">
      <c r="A425">
        <v>437</v>
      </c>
      <c r="B425" t="s">
        <v>3515</v>
      </c>
      <c r="C425" t="s">
        <v>790</v>
      </c>
      <c r="D425" t="s">
        <v>3393</v>
      </c>
      <c r="E425" s="118">
        <v>25</v>
      </c>
      <c r="F425">
        <v>492189</v>
      </c>
      <c r="G425">
        <v>2</v>
      </c>
      <c r="H425" s="118" t="s">
        <v>3073</v>
      </c>
      <c r="I425" t="s">
        <v>8558</v>
      </c>
      <c r="J425" t="s">
        <v>8000</v>
      </c>
      <c r="N425" s="118"/>
      <c r="O425" s="118"/>
    </row>
    <row r="426" spans="1:15" x14ac:dyDescent="0.2">
      <c r="A426">
        <v>438</v>
      </c>
      <c r="B426" t="s">
        <v>3517</v>
      </c>
      <c r="C426" t="s">
        <v>791</v>
      </c>
      <c r="D426" t="s">
        <v>3393</v>
      </c>
      <c r="E426" s="118">
        <v>25</v>
      </c>
      <c r="F426">
        <v>492189</v>
      </c>
      <c r="G426">
        <v>2</v>
      </c>
      <c r="H426" s="118" t="s">
        <v>3075</v>
      </c>
      <c r="I426" t="s">
        <v>9078</v>
      </c>
      <c r="J426" t="s">
        <v>10119</v>
      </c>
      <c r="N426" s="118"/>
      <c r="O426" s="118"/>
    </row>
    <row r="427" spans="1:15" x14ac:dyDescent="0.2">
      <c r="A427">
        <v>439</v>
      </c>
      <c r="B427" t="s">
        <v>3519</v>
      </c>
      <c r="C427" t="s">
        <v>792</v>
      </c>
      <c r="D427" t="s">
        <v>3393</v>
      </c>
      <c r="E427" s="118">
        <v>26</v>
      </c>
      <c r="F427">
        <v>492189</v>
      </c>
      <c r="G427">
        <v>2</v>
      </c>
      <c r="H427" s="118" t="s">
        <v>3077</v>
      </c>
      <c r="I427" t="s">
        <v>8707</v>
      </c>
      <c r="J427" t="s">
        <v>10120</v>
      </c>
      <c r="N427" s="118"/>
      <c r="O427" s="118"/>
    </row>
    <row r="428" spans="1:15" x14ac:dyDescent="0.2">
      <c r="A428">
        <v>440</v>
      </c>
      <c r="B428" t="s">
        <v>6132</v>
      </c>
      <c r="C428" t="s">
        <v>6133</v>
      </c>
      <c r="D428" t="s">
        <v>3393</v>
      </c>
      <c r="E428" s="118">
        <v>28</v>
      </c>
      <c r="F428">
        <v>492189</v>
      </c>
      <c r="G428">
        <v>2</v>
      </c>
      <c r="H428" s="118" t="s">
        <v>3079</v>
      </c>
      <c r="I428" t="s">
        <v>8104</v>
      </c>
      <c r="J428" t="s">
        <v>8386</v>
      </c>
      <c r="N428" s="118"/>
      <c r="O428" s="118"/>
    </row>
    <row r="429" spans="1:15" x14ac:dyDescent="0.2">
      <c r="A429">
        <v>441</v>
      </c>
      <c r="B429" t="s">
        <v>3521</v>
      </c>
      <c r="C429" t="s">
        <v>3522</v>
      </c>
      <c r="D429" t="s">
        <v>3393</v>
      </c>
      <c r="E429" s="118">
        <v>29</v>
      </c>
      <c r="F429">
        <v>492189</v>
      </c>
      <c r="G429">
        <v>2</v>
      </c>
      <c r="H429" s="118" t="s">
        <v>3081</v>
      </c>
      <c r="I429" t="s">
        <v>8709</v>
      </c>
      <c r="J429" t="s">
        <v>7744</v>
      </c>
      <c r="N429" s="118"/>
      <c r="O429" s="118"/>
    </row>
    <row r="430" spans="1:15" x14ac:dyDescent="0.2">
      <c r="A430">
        <v>442</v>
      </c>
      <c r="B430" t="s">
        <v>3524</v>
      </c>
      <c r="C430" t="s">
        <v>793</v>
      </c>
      <c r="D430" t="s">
        <v>3393</v>
      </c>
      <c r="E430" s="118">
        <v>28</v>
      </c>
      <c r="F430">
        <v>492189</v>
      </c>
      <c r="G430">
        <v>2</v>
      </c>
      <c r="H430" s="118" t="s">
        <v>3083</v>
      </c>
      <c r="I430" t="s">
        <v>7819</v>
      </c>
      <c r="J430" t="s">
        <v>8123</v>
      </c>
      <c r="N430" s="118"/>
      <c r="O430" s="118"/>
    </row>
    <row r="431" spans="1:15" x14ac:dyDescent="0.2">
      <c r="A431">
        <v>443</v>
      </c>
      <c r="B431" t="s">
        <v>3526</v>
      </c>
      <c r="C431" t="s">
        <v>794</v>
      </c>
      <c r="D431" t="s">
        <v>3393</v>
      </c>
      <c r="E431" s="118">
        <v>29</v>
      </c>
      <c r="F431">
        <v>492189</v>
      </c>
      <c r="G431">
        <v>2</v>
      </c>
      <c r="H431" s="118" t="s">
        <v>3086</v>
      </c>
      <c r="I431" t="s">
        <v>7884</v>
      </c>
      <c r="J431" t="s">
        <v>10121</v>
      </c>
      <c r="N431" s="118"/>
      <c r="O431" s="118"/>
    </row>
    <row r="432" spans="1:15" x14ac:dyDescent="0.2">
      <c r="A432">
        <v>444</v>
      </c>
      <c r="B432" t="s">
        <v>3528</v>
      </c>
      <c r="C432" t="s">
        <v>795</v>
      </c>
      <c r="D432" t="s">
        <v>3393</v>
      </c>
      <c r="E432" s="118">
        <v>27</v>
      </c>
      <c r="F432">
        <v>492189</v>
      </c>
      <c r="G432">
        <v>2</v>
      </c>
      <c r="H432" s="118" t="s">
        <v>3088</v>
      </c>
      <c r="I432" t="s">
        <v>9262</v>
      </c>
      <c r="J432" t="s">
        <v>10122</v>
      </c>
      <c r="N432" s="118"/>
      <c r="O432" s="118"/>
    </row>
    <row r="433" spans="1:15" x14ac:dyDescent="0.2">
      <c r="A433">
        <v>445</v>
      </c>
      <c r="B433" t="s">
        <v>6633</v>
      </c>
      <c r="C433" t="s">
        <v>6634</v>
      </c>
      <c r="D433" t="s">
        <v>3393</v>
      </c>
      <c r="E433" s="118">
        <v>38</v>
      </c>
      <c r="F433">
        <v>492189</v>
      </c>
      <c r="G433">
        <v>2</v>
      </c>
      <c r="H433" s="118" t="s">
        <v>3090</v>
      </c>
      <c r="I433" t="s">
        <v>8260</v>
      </c>
      <c r="J433" t="s">
        <v>10123</v>
      </c>
      <c r="N433" s="118"/>
      <c r="O433" s="118"/>
    </row>
    <row r="434" spans="1:15" x14ac:dyDescent="0.2">
      <c r="A434">
        <v>446</v>
      </c>
      <c r="B434" t="s">
        <v>6635</v>
      </c>
      <c r="C434" t="s">
        <v>6636</v>
      </c>
      <c r="D434" t="s">
        <v>3393</v>
      </c>
      <c r="E434" s="118">
        <v>26</v>
      </c>
      <c r="F434">
        <v>492189</v>
      </c>
      <c r="G434">
        <v>2</v>
      </c>
      <c r="H434" s="118" t="s">
        <v>3092</v>
      </c>
      <c r="I434" t="s">
        <v>7937</v>
      </c>
      <c r="J434" t="s">
        <v>7760</v>
      </c>
      <c r="N434" s="118"/>
      <c r="O434" s="118"/>
    </row>
    <row r="435" spans="1:15" x14ac:dyDescent="0.2">
      <c r="A435">
        <v>447</v>
      </c>
      <c r="B435" t="s">
        <v>10124</v>
      </c>
      <c r="C435" t="s">
        <v>10125</v>
      </c>
      <c r="D435" t="s">
        <v>3393</v>
      </c>
      <c r="E435" s="118">
        <v>28</v>
      </c>
      <c r="F435" t="s">
        <v>3394</v>
      </c>
      <c r="G435">
        <v>1</v>
      </c>
      <c r="H435" s="118" t="s">
        <v>3094</v>
      </c>
      <c r="I435" t="s">
        <v>9971</v>
      </c>
      <c r="J435" t="s">
        <v>7724</v>
      </c>
      <c r="N435" s="118"/>
      <c r="O435" s="118"/>
    </row>
    <row r="436" spans="1:15" x14ac:dyDescent="0.2">
      <c r="A436">
        <v>448</v>
      </c>
      <c r="B436" t="s">
        <v>10126</v>
      </c>
      <c r="C436" t="s">
        <v>10127</v>
      </c>
      <c r="D436" t="s">
        <v>3393</v>
      </c>
      <c r="E436" s="118">
        <v>21</v>
      </c>
      <c r="F436">
        <v>492189</v>
      </c>
      <c r="G436">
        <v>1</v>
      </c>
      <c r="H436" s="118" t="s">
        <v>3096</v>
      </c>
      <c r="I436" t="s">
        <v>8069</v>
      </c>
      <c r="J436" t="s">
        <v>7856</v>
      </c>
      <c r="N436" s="118"/>
      <c r="O436" s="118"/>
    </row>
    <row r="437" spans="1:15" x14ac:dyDescent="0.2">
      <c r="A437">
        <v>449</v>
      </c>
      <c r="B437" t="s">
        <v>10128</v>
      </c>
      <c r="C437" t="s">
        <v>10129</v>
      </c>
      <c r="D437" t="s">
        <v>3393</v>
      </c>
      <c r="E437" s="118">
        <v>28</v>
      </c>
      <c r="F437">
        <v>492189</v>
      </c>
      <c r="G437">
        <v>1</v>
      </c>
      <c r="H437" s="118" t="s">
        <v>3097</v>
      </c>
      <c r="I437" t="s">
        <v>8120</v>
      </c>
      <c r="J437" t="s">
        <v>8088</v>
      </c>
      <c r="N437" s="118"/>
      <c r="O437" s="118"/>
    </row>
    <row r="438" spans="1:15" x14ac:dyDescent="0.2">
      <c r="A438">
        <v>450</v>
      </c>
      <c r="B438" t="s">
        <v>10130</v>
      </c>
      <c r="C438" t="s">
        <v>10131</v>
      </c>
      <c r="D438" t="s">
        <v>3393</v>
      </c>
      <c r="E438" s="118">
        <v>28</v>
      </c>
      <c r="F438">
        <v>492189</v>
      </c>
      <c r="G438">
        <v>1</v>
      </c>
      <c r="H438" s="118" t="s">
        <v>3099</v>
      </c>
      <c r="I438" t="s">
        <v>7848</v>
      </c>
      <c r="J438" t="s">
        <v>7811</v>
      </c>
      <c r="N438" s="118"/>
      <c r="O438" s="118"/>
    </row>
    <row r="439" spans="1:15" x14ac:dyDescent="0.2">
      <c r="A439">
        <v>451</v>
      </c>
      <c r="B439" t="s">
        <v>10132</v>
      </c>
      <c r="C439" t="s">
        <v>10133</v>
      </c>
      <c r="D439" t="s">
        <v>3393</v>
      </c>
      <c r="E439" s="118">
        <v>27</v>
      </c>
      <c r="F439">
        <v>492189</v>
      </c>
      <c r="G439">
        <v>1</v>
      </c>
      <c r="H439" s="118" t="s">
        <v>3101</v>
      </c>
      <c r="I439" t="s">
        <v>10134</v>
      </c>
      <c r="J439" t="s">
        <v>10135</v>
      </c>
      <c r="N439" s="118"/>
      <c r="O439" s="118"/>
    </row>
    <row r="440" spans="1:15" x14ac:dyDescent="0.2">
      <c r="A440">
        <v>452</v>
      </c>
      <c r="B440" t="s">
        <v>10136</v>
      </c>
      <c r="C440" t="s">
        <v>10137</v>
      </c>
      <c r="D440" t="s">
        <v>3393</v>
      </c>
      <c r="E440" s="118">
        <v>26</v>
      </c>
      <c r="F440">
        <v>492189</v>
      </c>
      <c r="G440">
        <v>1</v>
      </c>
      <c r="H440" s="118" t="s">
        <v>3103</v>
      </c>
      <c r="I440" t="s">
        <v>10110</v>
      </c>
      <c r="J440" t="s">
        <v>9140</v>
      </c>
      <c r="N440" s="118"/>
      <c r="O440" s="118"/>
    </row>
    <row r="441" spans="1:15" x14ac:dyDescent="0.2">
      <c r="A441">
        <v>453</v>
      </c>
      <c r="B441" t="s">
        <v>10138</v>
      </c>
      <c r="C441" t="s">
        <v>10139</v>
      </c>
      <c r="D441" t="s">
        <v>3393</v>
      </c>
      <c r="E441" s="118">
        <v>26</v>
      </c>
      <c r="F441">
        <v>492189</v>
      </c>
      <c r="G441">
        <v>1</v>
      </c>
      <c r="H441" s="118" t="s">
        <v>3105</v>
      </c>
      <c r="I441" t="s">
        <v>10140</v>
      </c>
      <c r="J441" t="s">
        <v>8039</v>
      </c>
      <c r="N441" s="118"/>
      <c r="O441" s="118"/>
    </row>
    <row r="442" spans="1:15" x14ac:dyDescent="0.2">
      <c r="A442">
        <v>454</v>
      </c>
      <c r="B442" t="s">
        <v>10141</v>
      </c>
      <c r="C442" t="s">
        <v>10142</v>
      </c>
      <c r="D442" t="s">
        <v>3393</v>
      </c>
      <c r="E442" s="118">
        <v>28</v>
      </c>
      <c r="F442">
        <v>492189</v>
      </c>
      <c r="G442">
        <v>1</v>
      </c>
      <c r="H442" s="118" t="s">
        <v>3107</v>
      </c>
      <c r="I442" t="s">
        <v>10143</v>
      </c>
      <c r="J442" t="s">
        <v>8347</v>
      </c>
      <c r="N442" s="118"/>
      <c r="O442" s="118"/>
    </row>
    <row r="443" spans="1:15" x14ac:dyDescent="0.2">
      <c r="A443">
        <v>455</v>
      </c>
      <c r="B443" t="s">
        <v>10144</v>
      </c>
      <c r="C443" t="s">
        <v>10145</v>
      </c>
      <c r="D443" t="s">
        <v>3393</v>
      </c>
      <c r="E443" s="118">
        <v>36</v>
      </c>
      <c r="F443">
        <v>492189</v>
      </c>
      <c r="G443">
        <v>1</v>
      </c>
      <c r="H443" s="118" t="s">
        <v>3109</v>
      </c>
      <c r="I443" t="s">
        <v>10146</v>
      </c>
      <c r="J443" t="s">
        <v>8407</v>
      </c>
      <c r="N443" s="118"/>
      <c r="O443" s="118"/>
    </row>
    <row r="444" spans="1:15" x14ac:dyDescent="0.2">
      <c r="A444">
        <v>456</v>
      </c>
      <c r="B444" t="s">
        <v>10147</v>
      </c>
      <c r="C444" t="s">
        <v>10148</v>
      </c>
      <c r="D444" t="s">
        <v>3393</v>
      </c>
      <c r="E444" s="118">
        <v>29</v>
      </c>
      <c r="F444">
        <v>492189</v>
      </c>
      <c r="G444">
        <v>1</v>
      </c>
      <c r="H444" s="118" t="s">
        <v>3111</v>
      </c>
      <c r="I444" t="s">
        <v>10149</v>
      </c>
      <c r="J444" t="s">
        <v>8731</v>
      </c>
      <c r="N444" s="118"/>
      <c r="O444" s="118"/>
    </row>
    <row r="445" spans="1:15" x14ac:dyDescent="0.2">
      <c r="A445">
        <v>457</v>
      </c>
      <c r="B445" t="s">
        <v>10150</v>
      </c>
      <c r="C445" t="s">
        <v>10151</v>
      </c>
      <c r="D445" t="s">
        <v>3393</v>
      </c>
      <c r="E445" s="118">
        <v>23</v>
      </c>
      <c r="F445">
        <v>492189</v>
      </c>
      <c r="G445">
        <v>1</v>
      </c>
      <c r="H445" s="118" t="s">
        <v>3114</v>
      </c>
      <c r="I445" t="s">
        <v>10152</v>
      </c>
      <c r="J445" t="s">
        <v>8845</v>
      </c>
      <c r="N445" s="118"/>
      <c r="O445" s="118"/>
    </row>
    <row r="446" spans="1:15" x14ac:dyDescent="0.2">
      <c r="A446">
        <v>458</v>
      </c>
      <c r="B446" t="s">
        <v>10153</v>
      </c>
      <c r="C446" t="s">
        <v>10154</v>
      </c>
      <c r="D446" t="s">
        <v>3393</v>
      </c>
      <c r="E446" s="118">
        <v>18</v>
      </c>
      <c r="F446">
        <v>492189</v>
      </c>
      <c r="G446">
        <v>1</v>
      </c>
      <c r="H446" s="118" t="s">
        <v>3116</v>
      </c>
      <c r="I446" t="s">
        <v>10155</v>
      </c>
      <c r="J446" t="s">
        <v>10156</v>
      </c>
      <c r="N446" s="118"/>
      <c r="O446" s="118"/>
    </row>
    <row r="447" spans="1:15" x14ac:dyDescent="0.2">
      <c r="A447">
        <v>459</v>
      </c>
      <c r="B447" t="s">
        <v>10157</v>
      </c>
      <c r="C447" t="s">
        <v>10158</v>
      </c>
      <c r="D447" t="s">
        <v>3393</v>
      </c>
      <c r="E447" s="118">
        <v>27</v>
      </c>
      <c r="F447">
        <v>492189</v>
      </c>
      <c r="G447">
        <v>1</v>
      </c>
      <c r="H447" s="118" t="s">
        <v>3118</v>
      </c>
      <c r="I447" t="s">
        <v>10159</v>
      </c>
      <c r="J447" t="s">
        <v>8173</v>
      </c>
      <c r="N447" s="118"/>
      <c r="O447" s="118"/>
    </row>
    <row r="448" spans="1:15" x14ac:dyDescent="0.2">
      <c r="A448">
        <v>460</v>
      </c>
      <c r="B448" t="s">
        <v>10160</v>
      </c>
      <c r="C448" t="s">
        <v>10161</v>
      </c>
      <c r="D448" t="s">
        <v>3393</v>
      </c>
      <c r="E448" s="118">
        <v>26</v>
      </c>
      <c r="F448">
        <v>492189</v>
      </c>
      <c r="G448">
        <v>1</v>
      </c>
      <c r="H448" s="118" t="s">
        <v>3120</v>
      </c>
      <c r="I448" t="s">
        <v>10162</v>
      </c>
      <c r="J448" t="s">
        <v>10163</v>
      </c>
      <c r="N448" s="118"/>
      <c r="O448" s="118"/>
    </row>
    <row r="449" spans="1:15" x14ac:dyDescent="0.2">
      <c r="A449">
        <v>461</v>
      </c>
      <c r="B449" t="s">
        <v>10164</v>
      </c>
      <c r="C449" t="s">
        <v>10165</v>
      </c>
      <c r="D449" t="s">
        <v>3393</v>
      </c>
      <c r="E449" s="118">
        <v>28</v>
      </c>
      <c r="F449">
        <v>492189</v>
      </c>
      <c r="G449">
        <v>1</v>
      </c>
      <c r="H449" s="118" t="s">
        <v>3122</v>
      </c>
      <c r="I449" t="s">
        <v>8508</v>
      </c>
      <c r="J449" t="s">
        <v>7875</v>
      </c>
      <c r="N449" s="118"/>
      <c r="O449" s="118"/>
    </row>
    <row r="450" spans="1:15" x14ac:dyDescent="0.2">
      <c r="A450">
        <v>462</v>
      </c>
      <c r="B450" t="s">
        <v>10166</v>
      </c>
      <c r="C450" t="s">
        <v>10167</v>
      </c>
      <c r="D450" t="s">
        <v>3393</v>
      </c>
      <c r="E450" s="118">
        <v>28</v>
      </c>
      <c r="F450">
        <v>492189</v>
      </c>
      <c r="G450">
        <v>1</v>
      </c>
      <c r="H450" s="118" t="s">
        <v>3124</v>
      </c>
      <c r="I450" t="s">
        <v>8230</v>
      </c>
      <c r="J450" t="s">
        <v>7900</v>
      </c>
      <c r="N450" s="118"/>
      <c r="O450" s="118"/>
    </row>
    <row r="451" spans="1:15" x14ac:dyDescent="0.2">
      <c r="A451">
        <v>470</v>
      </c>
      <c r="B451" t="s">
        <v>10168</v>
      </c>
      <c r="C451" t="s">
        <v>647</v>
      </c>
      <c r="D451" t="s">
        <v>3147</v>
      </c>
      <c r="E451" s="118">
        <v>27</v>
      </c>
      <c r="F451">
        <v>492221</v>
      </c>
      <c r="G451" t="s">
        <v>88</v>
      </c>
      <c r="H451" s="118" t="s">
        <v>3126</v>
      </c>
      <c r="I451" t="s">
        <v>8185</v>
      </c>
      <c r="J451" t="s">
        <v>7754</v>
      </c>
      <c r="N451" s="118"/>
      <c r="O451" s="118"/>
    </row>
    <row r="452" spans="1:15" x14ac:dyDescent="0.2">
      <c r="A452">
        <v>471</v>
      </c>
      <c r="B452" t="s">
        <v>3149</v>
      </c>
      <c r="C452" t="s">
        <v>648</v>
      </c>
      <c r="D452" t="s">
        <v>3147</v>
      </c>
      <c r="E452" s="118">
        <v>30</v>
      </c>
      <c r="F452">
        <v>492221</v>
      </c>
      <c r="G452" t="s">
        <v>88</v>
      </c>
      <c r="H452" s="118" t="s">
        <v>3128</v>
      </c>
      <c r="I452" t="s">
        <v>8219</v>
      </c>
      <c r="J452" t="s">
        <v>8220</v>
      </c>
      <c r="N452" s="118"/>
      <c r="O452" s="118"/>
    </row>
    <row r="453" spans="1:15" x14ac:dyDescent="0.2">
      <c r="A453">
        <v>472</v>
      </c>
      <c r="B453" t="s">
        <v>3153</v>
      </c>
      <c r="C453" t="s">
        <v>649</v>
      </c>
      <c r="D453" t="s">
        <v>3147</v>
      </c>
      <c r="E453" s="118">
        <v>27</v>
      </c>
      <c r="F453">
        <v>492221</v>
      </c>
      <c r="G453">
        <v>1</v>
      </c>
      <c r="H453" s="118" t="s">
        <v>3130</v>
      </c>
      <c r="I453" t="s">
        <v>8014</v>
      </c>
      <c r="J453" t="s">
        <v>7722</v>
      </c>
      <c r="N453" s="118"/>
      <c r="O453" s="118"/>
    </row>
    <row r="454" spans="1:15" x14ac:dyDescent="0.2">
      <c r="A454">
        <v>473</v>
      </c>
      <c r="B454" t="s">
        <v>3174</v>
      </c>
      <c r="C454" t="s">
        <v>650</v>
      </c>
      <c r="D454" t="s">
        <v>3147</v>
      </c>
      <c r="E454" s="118">
        <v>22</v>
      </c>
      <c r="F454">
        <v>492221</v>
      </c>
      <c r="G454">
        <v>4</v>
      </c>
      <c r="H454" s="118" t="s">
        <v>3132</v>
      </c>
      <c r="I454" t="s">
        <v>8221</v>
      </c>
      <c r="J454" t="s">
        <v>8137</v>
      </c>
      <c r="N454" s="118"/>
      <c r="O454" s="118"/>
    </row>
    <row r="455" spans="1:15" x14ac:dyDescent="0.2">
      <c r="A455">
        <v>474</v>
      </c>
      <c r="B455" t="s">
        <v>3176</v>
      </c>
      <c r="C455" t="s">
        <v>651</v>
      </c>
      <c r="D455" t="s">
        <v>3147</v>
      </c>
      <c r="E455" s="118">
        <v>37</v>
      </c>
      <c r="F455">
        <v>492221</v>
      </c>
      <c r="G455">
        <v>4</v>
      </c>
      <c r="H455" s="118" t="s">
        <v>3134</v>
      </c>
      <c r="I455" t="s">
        <v>8102</v>
      </c>
      <c r="J455" t="s">
        <v>8222</v>
      </c>
      <c r="N455" s="118"/>
      <c r="O455" s="118"/>
    </row>
    <row r="456" spans="1:15" x14ac:dyDescent="0.2">
      <c r="A456">
        <v>475</v>
      </c>
      <c r="B456" t="s">
        <v>3178</v>
      </c>
      <c r="C456" t="s">
        <v>652</v>
      </c>
      <c r="D456" t="s">
        <v>3147</v>
      </c>
      <c r="E456" s="118">
        <v>25</v>
      </c>
      <c r="F456">
        <v>492221</v>
      </c>
      <c r="G456">
        <v>4</v>
      </c>
      <c r="H456" s="118" t="s">
        <v>3136</v>
      </c>
      <c r="I456" t="s">
        <v>8223</v>
      </c>
      <c r="J456" t="s">
        <v>8224</v>
      </c>
      <c r="N456" s="118"/>
      <c r="O456" s="118"/>
    </row>
    <row r="457" spans="1:15" x14ac:dyDescent="0.2">
      <c r="A457">
        <v>476</v>
      </c>
      <c r="B457" t="s">
        <v>3180</v>
      </c>
      <c r="C457" t="s">
        <v>653</v>
      </c>
      <c r="D457" t="s">
        <v>3147</v>
      </c>
      <c r="E457" s="118">
        <v>16</v>
      </c>
      <c r="F457">
        <v>492221</v>
      </c>
      <c r="G457">
        <v>4</v>
      </c>
      <c r="H457" s="118" t="s">
        <v>3138</v>
      </c>
      <c r="I457" t="s">
        <v>8225</v>
      </c>
      <c r="J457" t="s">
        <v>8123</v>
      </c>
      <c r="N457" s="118"/>
      <c r="O457" s="118"/>
    </row>
    <row r="458" spans="1:15" x14ac:dyDescent="0.2">
      <c r="A458">
        <v>477</v>
      </c>
      <c r="B458" t="s">
        <v>3182</v>
      </c>
      <c r="C458" t="s">
        <v>654</v>
      </c>
      <c r="D458" t="s">
        <v>3147</v>
      </c>
      <c r="E458" s="118">
        <v>27</v>
      </c>
      <c r="F458">
        <v>492221</v>
      </c>
      <c r="G458">
        <v>4</v>
      </c>
      <c r="H458" s="118" t="s">
        <v>3140</v>
      </c>
      <c r="I458" t="s">
        <v>7835</v>
      </c>
      <c r="J458" t="s">
        <v>8226</v>
      </c>
      <c r="N458" s="118"/>
      <c r="O458" s="118"/>
    </row>
    <row r="459" spans="1:15" x14ac:dyDescent="0.2">
      <c r="A459">
        <v>478</v>
      </c>
      <c r="B459" t="s">
        <v>3184</v>
      </c>
      <c r="C459" t="s">
        <v>655</v>
      </c>
      <c r="D459" t="s">
        <v>3147</v>
      </c>
      <c r="E459" s="118">
        <v>27</v>
      </c>
      <c r="F459">
        <v>492221</v>
      </c>
      <c r="G459">
        <v>4</v>
      </c>
      <c r="H459" s="118" t="s">
        <v>3141</v>
      </c>
      <c r="I459" t="s">
        <v>8227</v>
      </c>
      <c r="J459" t="s">
        <v>7702</v>
      </c>
      <c r="N459" s="118"/>
      <c r="O459" s="118"/>
    </row>
    <row r="460" spans="1:15" x14ac:dyDescent="0.2">
      <c r="A460">
        <v>479</v>
      </c>
      <c r="B460" t="s">
        <v>3186</v>
      </c>
      <c r="C460" t="s">
        <v>656</v>
      </c>
      <c r="D460" t="s">
        <v>3147</v>
      </c>
      <c r="E460" s="118">
        <v>28</v>
      </c>
      <c r="F460">
        <v>492221</v>
      </c>
      <c r="G460">
        <v>4</v>
      </c>
      <c r="H460" s="118" t="s">
        <v>3143</v>
      </c>
      <c r="I460" t="s">
        <v>8228</v>
      </c>
      <c r="J460" t="s">
        <v>8229</v>
      </c>
      <c r="N460" s="118"/>
      <c r="O460" s="118"/>
    </row>
    <row r="461" spans="1:15" x14ac:dyDescent="0.2">
      <c r="A461">
        <v>480</v>
      </c>
      <c r="B461" t="s">
        <v>3188</v>
      </c>
      <c r="C461" t="s">
        <v>657</v>
      </c>
      <c r="D461" t="s">
        <v>3147</v>
      </c>
      <c r="E461" s="118">
        <v>27</v>
      </c>
      <c r="F461">
        <v>492221</v>
      </c>
      <c r="G461">
        <v>4</v>
      </c>
      <c r="H461" s="118" t="s">
        <v>3144</v>
      </c>
      <c r="I461" t="s">
        <v>8230</v>
      </c>
      <c r="J461" t="s">
        <v>8039</v>
      </c>
      <c r="N461" s="118"/>
      <c r="O461" s="118"/>
    </row>
    <row r="462" spans="1:15" x14ac:dyDescent="0.2">
      <c r="A462">
        <v>481</v>
      </c>
      <c r="B462" t="s">
        <v>3190</v>
      </c>
      <c r="C462" t="s">
        <v>561</v>
      </c>
      <c r="D462" t="s">
        <v>3147</v>
      </c>
      <c r="E462" s="118">
        <v>22</v>
      </c>
      <c r="F462">
        <v>492221</v>
      </c>
      <c r="G462">
        <v>4</v>
      </c>
      <c r="H462" s="118" t="s">
        <v>3146</v>
      </c>
      <c r="I462" t="s">
        <v>8161</v>
      </c>
      <c r="J462" t="s">
        <v>8162</v>
      </c>
      <c r="N462" s="118"/>
      <c r="O462" s="118"/>
    </row>
    <row r="463" spans="1:15" x14ac:dyDescent="0.2">
      <c r="A463">
        <v>482</v>
      </c>
      <c r="B463" t="s">
        <v>3192</v>
      </c>
      <c r="C463" t="s">
        <v>658</v>
      </c>
      <c r="D463" t="s">
        <v>3147</v>
      </c>
      <c r="E463" s="118">
        <v>24</v>
      </c>
      <c r="F463">
        <v>492221</v>
      </c>
      <c r="G463">
        <v>4</v>
      </c>
      <c r="H463" s="118" t="s">
        <v>3148</v>
      </c>
      <c r="I463" t="s">
        <v>8231</v>
      </c>
      <c r="J463" t="s">
        <v>7758</v>
      </c>
      <c r="N463" s="118"/>
      <c r="O463" s="118"/>
    </row>
    <row r="464" spans="1:15" x14ac:dyDescent="0.2">
      <c r="A464">
        <v>483</v>
      </c>
      <c r="B464" t="s">
        <v>3194</v>
      </c>
      <c r="C464" t="s">
        <v>659</v>
      </c>
      <c r="D464" t="s">
        <v>3147</v>
      </c>
      <c r="E464" s="118">
        <v>38</v>
      </c>
      <c r="F464">
        <v>492221</v>
      </c>
      <c r="G464">
        <v>4</v>
      </c>
      <c r="H464" s="118" t="s">
        <v>3150</v>
      </c>
      <c r="I464" t="s">
        <v>8131</v>
      </c>
      <c r="J464" t="s">
        <v>7730</v>
      </c>
      <c r="N464" s="118"/>
      <c r="O464" s="118"/>
    </row>
    <row r="465" spans="1:15" x14ac:dyDescent="0.2">
      <c r="A465">
        <v>484</v>
      </c>
      <c r="B465" t="s">
        <v>3196</v>
      </c>
      <c r="C465" t="s">
        <v>3197</v>
      </c>
      <c r="D465" t="s">
        <v>3147</v>
      </c>
      <c r="E465" s="118">
        <v>27</v>
      </c>
      <c r="F465">
        <v>492221</v>
      </c>
      <c r="G465">
        <v>4</v>
      </c>
      <c r="H465" s="118" t="s">
        <v>3151</v>
      </c>
      <c r="I465" t="s">
        <v>7745</v>
      </c>
      <c r="J465" t="s">
        <v>8088</v>
      </c>
      <c r="N465" s="118"/>
      <c r="O465" s="118"/>
    </row>
    <row r="466" spans="1:15" x14ac:dyDescent="0.2">
      <c r="A466">
        <v>485</v>
      </c>
      <c r="B466" t="s">
        <v>3200</v>
      </c>
      <c r="C466" t="s">
        <v>660</v>
      </c>
      <c r="D466" t="s">
        <v>3147</v>
      </c>
      <c r="E466" s="118">
        <v>29</v>
      </c>
      <c r="F466">
        <v>492221</v>
      </c>
      <c r="G466">
        <v>4</v>
      </c>
      <c r="H466" s="118" t="s">
        <v>3152</v>
      </c>
      <c r="I466" t="s">
        <v>8232</v>
      </c>
      <c r="J466" t="s">
        <v>8121</v>
      </c>
      <c r="N466" s="118"/>
      <c r="O466" s="118"/>
    </row>
    <row r="467" spans="1:15" x14ac:dyDescent="0.2">
      <c r="A467">
        <v>486</v>
      </c>
      <c r="B467" t="s">
        <v>3202</v>
      </c>
      <c r="C467" t="s">
        <v>661</v>
      </c>
      <c r="D467" t="s">
        <v>3147</v>
      </c>
      <c r="E467" s="118">
        <v>30</v>
      </c>
      <c r="F467">
        <v>492221</v>
      </c>
      <c r="G467">
        <v>4</v>
      </c>
      <c r="H467" s="118" t="s">
        <v>3154</v>
      </c>
      <c r="I467" t="s">
        <v>8233</v>
      </c>
      <c r="J467" t="s">
        <v>7915</v>
      </c>
      <c r="N467" s="118"/>
      <c r="O467" s="118"/>
    </row>
    <row r="468" spans="1:15" x14ac:dyDescent="0.2">
      <c r="A468">
        <v>487</v>
      </c>
      <c r="B468" t="s">
        <v>3204</v>
      </c>
      <c r="C468" t="s">
        <v>662</v>
      </c>
      <c r="D468" t="s">
        <v>3147</v>
      </c>
      <c r="E468" s="118">
        <v>28</v>
      </c>
      <c r="F468">
        <v>492221</v>
      </c>
      <c r="G468">
        <v>4</v>
      </c>
      <c r="H468" s="118" t="s">
        <v>3155</v>
      </c>
      <c r="I468" t="s">
        <v>8234</v>
      </c>
      <c r="J468" t="s">
        <v>8235</v>
      </c>
      <c r="N468" s="118"/>
      <c r="O468" s="118"/>
    </row>
    <row r="469" spans="1:15" x14ac:dyDescent="0.2">
      <c r="A469">
        <v>488</v>
      </c>
      <c r="B469" t="s">
        <v>3206</v>
      </c>
      <c r="C469" t="s">
        <v>663</v>
      </c>
      <c r="D469" t="s">
        <v>3147</v>
      </c>
      <c r="E469" s="118">
        <v>27</v>
      </c>
      <c r="F469">
        <v>492221</v>
      </c>
      <c r="G469">
        <v>4</v>
      </c>
      <c r="H469" s="118" t="s">
        <v>3156</v>
      </c>
      <c r="I469" t="s">
        <v>8236</v>
      </c>
      <c r="J469" t="s">
        <v>7710</v>
      </c>
      <c r="N469" s="118"/>
      <c r="O469" s="118"/>
    </row>
    <row r="470" spans="1:15" x14ac:dyDescent="0.2">
      <c r="A470">
        <v>489</v>
      </c>
      <c r="B470" t="s">
        <v>3209</v>
      </c>
      <c r="C470" t="s">
        <v>664</v>
      </c>
      <c r="D470" t="s">
        <v>3147</v>
      </c>
      <c r="E470" s="118">
        <v>27</v>
      </c>
      <c r="F470">
        <v>492221</v>
      </c>
      <c r="G470">
        <v>3</v>
      </c>
      <c r="H470" s="118" t="s">
        <v>3157</v>
      </c>
      <c r="I470" t="s">
        <v>7891</v>
      </c>
      <c r="J470" t="s">
        <v>8237</v>
      </c>
      <c r="N470" s="118"/>
      <c r="O470" s="118"/>
    </row>
    <row r="471" spans="1:15" x14ac:dyDescent="0.2">
      <c r="A471">
        <v>490</v>
      </c>
      <c r="B471" t="s">
        <v>3211</v>
      </c>
      <c r="C471" t="s">
        <v>665</v>
      </c>
      <c r="D471" t="s">
        <v>3147</v>
      </c>
      <c r="E471" s="118">
        <v>27</v>
      </c>
      <c r="F471">
        <v>492221</v>
      </c>
      <c r="G471">
        <v>3</v>
      </c>
      <c r="H471" s="118" t="s">
        <v>3158</v>
      </c>
      <c r="I471" t="s">
        <v>8238</v>
      </c>
      <c r="J471" t="s">
        <v>8121</v>
      </c>
      <c r="N471" s="118"/>
      <c r="O471" s="118"/>
    </row>
    <row r="472" spans="1:15" x14ac:dyDescent="0.2">
      <c r="A472">
        <v>491</v>
      </c>
      <c r="B472" t="s">
        <v>3213</v>
      </c>
      <c r="C472" t="s">
        <v>666</v>
      </c>
      <c r="D472" t="s">
        <v>3147</v>
      </c>
      <c r="E472" s="118">
        <v>28</v>
      </c>
      <c r="F472">
        <v>492221</v>
      </c>
      <c r="G472">
        <v>3</v>
      </c>
      <c r="H472" s="118" t="s">
        <v>3159</v>
      </c>
      <c r="I472" t="s">
        <v>8239</v>
      </c>
      <c r="J472" t="s">
        <v>8240</v>
      </c>
      <c r="N472" s="118"/>
      <c r="O472" s="118"/>
    </row>
    <row r="473" spans="1:15" x14ac:dyDescent="0.2">
      <c r="A473">
        <v>492</v>
      </c>
      <c r="B473" t="s">
        <v>3215</v>
      </c>
      <c r="C473" t="s">
        <v>667</v>
      </c>
      <c r="D473" t="s">
        <v>3147</v>
      </c>
      <c r="E473" s="118">
        <v>37</v>
      </c>
      <c r="F473">
        <v>492221</v>
      </c>
      <c r="G473">
        <v>3</v>
      </c>
      <c r="H473" s="118" t="s">
        <v>3160</v>
      </c>
      <c r="I473" t="s">
        <v>8199</v>
      </c>
      <c r="J473" t="s">
        <v>8008</v>
      </c>
      <c r="N473" s="118"/>
      <c r="O473" s="118"/>
    </row>
    <row r="474" spans="1:15" x14ac:dyDescent="0.2">
      <c r="A474">
        <v>493</v>
      </c>
      <c r="B474" t="s">
        <v>3217</v>
      </c>
      <c r="C474" t="s">
        <v>668</v>
      </c>
      <c r="D474" t="s">
        <v>3147</v>
      </c>
      <c r="E474" s="118">
        <v>25</v>
      </c>
      <c r="F474">
        <v>492221</v>
      </c>
      <c r="G474">
        <v>3</v>
      </c>
      <c r="H474" s="118" t="s">
        <v>3161</v>
      </c>
      <c r="I474" t="s">
        <v>8046</v>
      </c>
      <c r="J474" t="s">
        <v>7722</v>
      </c>
      <c r="N474" s="118"/>
      <c r="O474" s="118"/>
    </row>
    <row r="475" spans="1:15" x14ac:dyDescent="0.2">
      <c r="A475">
        <v>494</v>
      </c>
      <c r="B475" t="s">
        <v>3219</v>
      </c>
      <c r="C475" t="s">
        <v>669</v>
      </c>
      <c r="D475" t="s">
        <v>3147</v>
      </c>
      <c r="E475" s="118">
        <v>24</v>
      </c>
      <c r="F475">
        <v>492221</v>
      </c>
      <c r="G475">
        <v>3</v>
      </c>
      <c r="H475" s="118" t="s">
        <v>3162</v>
      </c>
      <c r="I475" t="s">
        <v>8241</v>
      </c>
      <c r="J475" t="s">
        <v>7904</v>
      </c>
      <c r="N475" s="118"/>
      <c r="O475" s="118"/>
    </row>
    <row r="476" spans="1:15" x14ac:dyDescent="0.2">
      <c r="A476">
        <v>495</v>
      </c>
      <c r="B476" t="s">
        <v>3221</v>
      </c>
      <c r="C476" t="s">
        <v>670</v>
      </c>
      <c r="D476" t="s">
        <v>3147</v>
      </c>
      <c r="E476" s="118">
        <v>26</v>
      </c>
      <c r="F476">
        <v>492221</v>
      </c>
      <c r="G476">
        <v>3</v>
      </c>
      <c r="H476" s="118" t="s">
        <v>3163</v>
      </c>
      <c r="I476" t="s">
        <v>8242</v>
      </c>
      <c r="J476" t="s">
        <v>8243</v>
      </c>
      <c r="N476" s="118"/>
      <c r="O476" s="118"/>
    </row>
    <row r="477" spans="1:15" x14ac:dyDescent="0.2">
      <c r="A477">
        <v>496</v>
      </c>
      <c r="B477" t="s">
        <v>3223</v>
      </c>
      <c r="C477" t="s">
        <v>671</v>
      </c>
      <c r="D477" t="s">
        <v>3147</v>
      </c>
      <c r="E477" s="118">
        <v>27</v>
      </c>
      <c r="F477">
        <v>492221</v>
      </c>
      <c r="G477">
        <v>3</v>
      </c>
      <c r="H477" s="118" t="s">
        <v>3164</v>
      </c>
      <c r="I477" t="s">
        <v>7743</v>
      </c>
      <c r="J477" t="s">
        <v>7894</v>
      </c>
      <c r="N477" s="118"/>
      <c r="O477" s="118"/>
    </row>
    <row r="478" spans="1:15" x14ac:dyDescent="0.2">
      <c r="A478">
        <v>497</v>
      </c>
      <c r="B478" t="s">
        <v>3225</v>
      </c>
      <c r="C478" t="s">
        <v>672</v>
      </c>
      <c r="D478" t="s">
        <v>3147</v>
      </c>
      <c r="E478" s="118">
        <v>42</v>
      </c>
      <c r="F478">
        <v>492221</v>
      </c>
      <c r="G478">
        <v>3</v>
      </c>
      <c r="H478" s="118" t="s">
        <v>3165</v>
      </c>
      <c r="I478" t="s">
        <v>8161</v>
      </c>
      <c r="J478" t="s">
        <v>8145</v>
      </c>
      <c r="N478" s="118"/>
      <c r="O478" s="118"/>
    </row>
    <row r="479" spans="1:15" x14ac:dyDescent="0.2">
      <c r="A479">
        <v>498</v>
      </c>
      <c r="B479" t="s">
        <v>3228</v>
      </c>
      <c r="C479" t="s">
        <v>673</v>
      </c>
      <c r="D479" t="s">
        <v>3147</v>
      </c>
      <c r="E479" s="118">
        <v>24</v>
      </c>
      <c r="F479">
        <v>492221</v>
      </c>
      <c r="G479">
        <v>3</v>
      </c>
      <c r="H479" s="118" t="s">
        <v>3166</v>
      </c>
      <c r="I479" t="s">
        <v>7786</v>
      </c>
      <c r="J479" t="s">
        <v>8244</v>
      </c>
      <c r="N479" s="118"/>
      <c r="O479" s="118"/>
    </row>
    <row r="480" spans="1:15" x14ac:dyDescent="0.2">
      <c r="A480">
        <v>499</v>
      </c>
      <c r="B480" t="s">
        <v>3230</v>
      </c>
      <c r="C480" t="s">
        <v>674</v>
      </c>
      <c r="D480" t="s">
        <v>3147</v>
      </c>
      <c r="E480" s="118">
        <v>27</v>
      </c>
      <c r="F480">
        <v>492221</v>
      </c>
      <c r="G480">
        <v>3</v>
      </c>
      <c r="H480" s="118" t="s">
        <v>3167</v>
      </c>
      <c r="I480" t="s">
        <v>8245</v>
      </c>
      <c r="J480" t="s">
        <v>7736</v>
      </c>
      <c r="N480" s="118"/>
      <c r="O480" s="118"/>
    </row>
    <row r="481" spans="1:15" x14ac:dyDescent="0.2">
      <c r="A481">
        <v>500</v>
      </c>
      <c r="B481" t="s">
        <v>3232</v>
      </c>
      <c r="C481" t="s">
        <v>675</v>
      </c>
      <c r="D481" t="s">
        <v>3147</v>
      </c>
      <c r="E481" s="118">
        <v>27</v>
      </c>
      <c r="F481">
        <v>492221</v>
      </c>
      <c r="G481">
        <v>3</v>
      </c>
      <c r="H481" s="118" t="s">
        <v>3168</v>
      </c>
      <c r="I481" t="s">
        <v>8174</v>
      </c>
      <c r="J481" t="s">
        <v>8246</v>
      </c>
      <c r="N481" s="118"/>
      <c r="O481" s="118"/>
    </row>
    <row r="482" spans="1:15" x14ac:dyDescent="0.2">
      <c r="A482">
        <v>501</v>
      </c>
      <c r="B482" t="s">
        <v>3234</v>
      </c>
      <c r="C482" t="s">
        <v>676</v>
      </c>
      <c r="D482" t="s">
        <v>3147</v>
      </c>
      <c r="E482" s="118">
        <v>29</v>
      </c>
      <c r="F482">
        <v>492221</v>
      </c>
      <c r="G482">
        <v>3</v>
      </c>
      <c r="H482" s="118" t="s">
        <v>3169</v>
      </c>
      <c r="I482" t="s">
        <v>7993</v>
      </c>
      <c r="J482" t="s">
        <v>7987</v>
      </c>
      <c r="N482" s="118"/>
      <c r="O482" s="118"/>
    </row>
    <row r="483" spans="1:15" x14ac:dyDescent="0.2">
      <c r="A483">
        <v>502</v>
      </c>
      <c r="B483" t="s">
        <v>3236</v>
      </c>
      <c r="C483" t="s">
        <v>677</v>
      </c>
      <c r="D483" t="s">
        <v>3147</v>
      </c>
      <c r="E483" s="118">
        <v>27</v>
      </c>
      <c r="F483">
        <v>492221</v>
      </c>
      <c r="G483">
        <v>3</v>
      </c>
      <c r="H483" s="118" t="s">
        <v>3170</v>
      </c>
      <c r="I483" t="s">
        <v>7859</v>
      </c>
      <c r="J483" t="s">
        <v>7853</v>
      </c>
      <c r="N483" s="118"/>
      <c r="O483" s="118"/>
    </row>
    <row r="484" spans="1:15" x14ac:dyDescent="0.2">
      <c r="A484">
        <v>503</v>
      </c>
      <c r="B484" t="s">
        <v>3238</v>
      </c>
      <c r="C484" t="s">
        <v>678</v>
      </c>
      <c r="D484" t="s">
        <v>3147</v>
      </c>
      <c r="E484" s="118">
        <v>27</v>
      </c>
      <c r="F484">
        <v>492221</v>
      </c>
      <c r="G484">
        <v>3</v>
      </c>
      <c r="H484" s="118" t="s">
        <v>3171</v>
      </c>
      <c r="I484" t="s">
        <v>8247</v>
      </c>
      <c r="J484" t="s">
        <v>8248</v>
      </c>
      <c r="N484" s="118"/>
      <c r="O484" s="118"/>
    </row>
    <row r="485" spans="1:15" x14ac:dyDescent="0.2">
      <c r="A485">
        <v>504</v>
      </c>
      <c r="B485" t="s">
        <v>6694</v>
      </c>
      <c r="C485" t="s">
        <v>6695</v>
      </c>
      <c r="D485" t="s">
        <v>3147</v>
      </c>
      <c r="E485" s="118">
        <v>27</v>
      </c>
      <c r="F485">
        <v>492221</v>
      </c>
      <c r="G485">
        <v>3</v>
      </c>
      <c r="H485" s="118" t="s">
        <v>3172</v>
      </c>
      <c r="I485" t="s">
        <v>8249</v>
      </c>
      <c r="J485" t="s">
        <v>7827</v>
      </c>
      <c r="N485" s="118"/>
      <c r="O485" s="118"/>
    </row>
    <row r="486" spans="1:15" x14ac:dyDescent="0.2">
      <c r="A486">
        <v>505</v>
      </c>
      <c r="B486" t="s">
        <v>3240</v>
      </c>
      <c r="C486" t="s">
        <v>679</v>
      </c>
      <c r="D486" t="s">
        <v>3147</v>
      </c>
      <c r="E486" s="118">
        <v>24</v>
      </c>
      <c r="F486">
        <v>492221</v>
      </c>
      <c r="G486">
        <v>2</v>
      </c>
      <c r="H486" s="118" t="s">
        <v>3173</v>
      </c>
      <c r="I486" t="s">
        <v>8250</v>
      </c>
      <c r="J486" t="s">
        <v>8121</v>
      </c>
      <c r="N486" s="118"/>
      <c r="O486" s="118"/>
    </row>
    <row r="487" spans="1:15" x14ac:dyDescent="0.2">
      <c r="A487">
        <v>506</v>
      </c>
      <c r="B487" t="s">
        <v>3242</v>
      </c>
      <c r="C487" t="s">
        <v>680</v>
      </c>
      <c r="D487" t="s">
        <v>3147</v>
      </c>
      <c r="E487" s="118">
        <v>22</v>
      </c>
      <c r="F487">
        <v>492221</v>
      </c>
      <c r="G487">
        <v>2</v>
      </c>
      <c r="H487" s="118" t="s">
        <v>3175</v>
      </c>
      <c r="I487" t="s">
        <v>8251</v>
      </c>
      <c r="J487" t="s">
        <v>8252</v>
      </c>
      <c r="N487" s="118"/>
      <c r="O487" s="118"/>
    </row>
    <row r="488" spans="1:15" x14ac:dyDescent="0.2">
      <c r="A488">
        <v>507</v>
      </c>
      <c r="B488" t="s">
        <v>3244</v>
      </c>
      <c r="C488" t="s">
        <v>681</v>
      </c>
      <c r="D488" t="s">
        <v>3147</v>
      </c>
      <c r="E488" s="118">
        <v>24</v>
      </c>
      <c r="F488">
        <v>492221</v>
      </c>
      <c r="G488">
        <v>2</v>
      </c>
      <c r="H488" s="118" t="s">
        <v>3177</v>
      </c>
      <c r="I488" t="s">
        <v>8253</v>
      </c>
      <c r="J488" t="s">
        <v>8240</v>
      </c>
      <c r="N488" s="118"/>
      <c r="O488" s="118"/>
    </row>
    <row r="489" spans="1:15" x14ac:dyDescent="0.2">
      <c r="A489">
        <v>508</v>
      </c>
      <c r="B489" t="s">
        <v>3246</v>
      </c>
      <c r="C489" t="s">
        <v>682</v>
      </c>
      <c r="D489" t="s">
        <v>3147</v>
      </c>
      <c r="E489" s="118">
        <v>24</v>
      </c>
      <c r="F489">
        <v>492221</v>
      </c>
      <c r="G489">
        <v>2</v>
      </c>
      <c r="H489" s="118" t="s">
        <v>3179</v>
      </c>
      <c r="I489" t="s">
        <v>8254</v>
      </c>
      <c r="J489" t="s">
        <v>7736</v>
      </c>
      <c r="N489" s="118"/>
      <c r="O489" s="118"/>
    </row>
    <row r="490" spans="1:15" x14ac:dyDescent="0.2">
      <c r="A490">
        <v>509</v>
      </c>
      <c r="B490" t="s">
        <v>3248</v>
      </c>
      <c r="C490" t="s">
        <v>683</v>
      </c>
      <c r="D490" t="s">
        <v>3147</v>
      </c>
      <c r="E490" s="118">
        <v>28</v>
      </c>
      <c r="F490">
        <v>492221</v>
      </c>
      <c r="G490">
        <v>2</v>
      </c>
      <c r="H490" s="118" t="s">
        <v>3181</v>
      </c>
      <c r="I490" t="s">
        <v>8255</v>
      </c>
      <c r="J490" t="s">
        <v>7813</v>
      </c>
      <c r="N490" s="118"/>
      <c r="O490" s="118"/>
    </row>
    <row r="491" spans="1:15" x14ac:dyDescent="0.2">
      <c r="A491">
        <v>510</v>
      </c>
      <c r="B491" t="s">
        <v>3250</v>
      </c>
      <c r="C491" t="s">
        <v>684</v>
      </c>
      <c r="D491" t="s">
        <v>3147</v>
      </c>
      <c r="E491" s="118">
        <v>37</v>
      </c>
      <c r="F491">
        <v>492221</v>
      </c>
      <c r="G491">
        <v>2</v>
      </c>
      <c r="H491" s="118" t="s">
        <v>3183</v>
      </c>
      <c r="I491" t="s">
        <v>8256</v>
      </c>
      <c r="J491" t="s">
        <v>8257</v>
      </c>
      <c r="N491" s="118"/>
      <c r="O491" s="118"/>
    </row>
    <row r="492" spans="1:15" x14ac:dyDescent="0.2">
      <c r="A492">
        <v>511</v>
      </c>
      <c r="B492" t="s">
        <v>3252</v>
      </c>
      <c r="C492" t="s">
        <v>685</v>
      </c>
      <c r="D492" t="s">
        <v>3147</v>
      </c>
      <c r="E492" s="118">
        <v>28</v>
      </c>
      <c r="F492">
        <v>492221</v>
      </c>
      <c r="G492">
        <v>2</v>
      </c>
      <c r="H492" s="118" t="s">
        <v>3185</v>
      </c>
      <c r="I492" t="s">
        <v>7790</v>
      </c>
      <c r="J492" t="s">
        <v>8045</v>
      </c>
      <c r="N492" s="118"/>
      <c r="O492" s="118"/>
    </row>
    <row r="493" spans="1:15" x14ac:dyDescent="0.2">
      <c r="A493">
        <v>512</v>
      </c>
      <c r="B493" t="s">
        <v>3254</v>
      </c>
      <c r="C493" t="s">
        <v>686</v>
      </c>
      <c r="D493" t="s">
        <v>3147</v>
      </c>
      <c r="E493" s="118">
        <v>36</v>
      </c>
      <c r="F493">
        <v>492221</v>
      </c>
      <c r="G493">
        <v>2</v>
      </c>
      <c r="H493" s="118" t="s">
        <v>3187</v>
      </c>
      <c r="I493" t="s">
        <v>8007</v>
      </c>
      <c r="J493" t="s">
        <v>8003</v>
      </c>
      <c r="N493" s="118"/>
      <c r="O493" s="118"/>
    </row>
    <row r="494" spans="1:15" x14ac:dyDescent="0.2">
      <c r="A494">
        <v>513</v>
      </c>
      <c r="B494" t="s">
        <v>3256</v>
      </c>
      <c r="C494" t="s">
        <v>687</v>
      </c>
      <c r="D494" t="s">
        <v>3147</v>
      </c>
      <c r="E494" s="118">
        <v>27</v>
      </c>
      <c r="F494">
        <v>492221</v>
      </c>
      <c r="G494">
        <v>2</v>
      </c>
      <c r="H494" s="118" t="s">
        <v>3189</v>
      </c>
      <c r="I494" t="s">
        <v>8258</v>
      </c>
      <c r="J494" t="s">
        <v>8259</v>
      </c>
      <c r="N494" s="118"/>
      <c r="O494" s="118"/>
    </row>
    <row r="495" spans="1:15" x14ac:dyDescent="0.2">
      <c r="A495">
        <v>514</v>
      </c>
      <c r="B495" t="s">
        <v>3258</v>
      </c>
      <c r="C495" t="s">
        <v>688</v>
      </c>
      <c r="D495" t="s">
        <v>3147</v>
      </c>
      <c r="E495" s="118">
        <v>37</v>
      </c>
      <c r="F495">
        <v>492221</v>
      </c>
      <c r="G495">
        <v>2</v>
      </c>
      <c r="H495" s="118" t="s">
        <v>3191</v>
      </c>
      <c r="I495" t="s">
        <v>8260</v>
      </c>
      <c r="J495" t="s">
        <v>8261</v>
      </c>
      <c r="N495" s="118"/>
      <c r="O495" s="118"/>
    </row>
    <row r="496" spans="1:15" x14ac:dyDescent="0.2">
      <c r="A496">
        <v>515</v>
      </c>
      <c r="B496" t="s">
        <v>3260</v>
      </c>
      <c r="C496" t="s">
        <v>689</v>
      </c>
      <c r="D496" t="s">
        <v>3147</v>
      </c>
      <c r="E496" s="118">
        <v>29</v>
      </c>
      <c r="F496">
        <v>492221</v>
      </c>
      <c r="G496">
        <v>2</v>
      </c>
      <c r="H496" s="118" t="s">
        <v>3193</v>
      </c>
      <c r="I496" t="s">
        <v>8262</v>
      </c>
      <c r="J496" t="s">
        <v>7990</v>
      </c>
      <c r="N496" s="118"/>
      <c r="O496" s="118"/>
    </row>
    <row r="497" spans="1:15" x14ac:dyDescent="0.2">
      <c r="A497">
        <v>516</v>
      </c>
      <c r="B497" t="s">
        <v>3262</v>
      </c>
      <c r="C497" t="s">
        <v>690</v>
      </c>
      <c r="D497" t="s">
        <v>3147</v>
      </c>
      <c r="E497" s="118">
        <v>25</v>
      </c>
      <c r="F497">
        <v>492221</v>
      </c>
      <c r="G497">
        <v>2</v>
      </c>
      <c r="H497" s="118" t="s">
        <v>3195</v>
      </c>
      <c r="I497" t="s">
        <v>8263</v>
      </c>
      <c r="J497" t="s">
        <v>8054</v>
      </c>
      <c r="N497" s="118"/>
      <c r="O497" s="118"/>
    </row>
    <row r="498" spans="1:15" x14ac:dyDescent="0.2">
      <c r="A498">
        <v>517</v>
      </c>
      <c r="B498" t="s">
        <v>6317</v>
      </c>
      <c r="C498" t="s">
        <v>6318</v>
      </c>
      <c r="D498" t="s">
        <v>3147</v>
      </c>
      <c r="E498" s="118">
        <v>28</v>
      </c>
      <c r="F498">
        <v>492221</v>
      </c>
      <c r="G498">
        <v>2</v>
      </c>
      <c r="H498" s="118" t="s">
        <v>3198</v>
      </c>
      <c r="I498" t="s">
        <v>8264</v>
      </c>
      <c r="J498" t="s">
        <v>7758</v>
      </c>
      <c r="N498" s="118"/>
      <c r="O498" s="118"/>
    </row>
    <row r="499" spans="1:15" x14ac:dyDescent="0.2">
      <c r="A499">
        <v>518</v>
      </c>
      <c r="B499" t="s">
        <v>6319</v>
      </c>
      <c r="C499" t="s">
        <v>6320</v>
      </c>
      <c r="D499" t="s">
        <v>3147</v>
      </c>
      <c r="E499" s="118">
        <v>29</v>
      </c>
      <c r="F499">
        <v>492221</v>
      </c>
      <c r="G499">
        <v>2</v>
      </c>
      <c r="H499" s="118" t="s">
        <v>3199</v>
      </c>
      <c r="I499" t="s">
        <v>8265</v>
      </c>
      <c r="J499" t="s">
        <v>7904</v>
      </c>
      <c r="N499" s="118"/>
      <c r="O499" s="118"/>
    </row>
    <row r="500" spans="1:15" x14ac:dyDescent="0.2">
      <c r="A500">
        <v>519</v>
      </c>
      <c r="B500" t="s">
        <v>10169</v>
      </c>
      <c r="C500" t="s">
        <v>6321</v>
      </c>
      <c r="D500" t="s">
        <v>3147</v>
      </c>
      <c r="E500" s="118">
        <v>28</v>
      </c>
      <c r="F500">
        <v>492221</v>
      </c>
      <c r="G500">
        <v>2</v>
      </c>
      <c r="H500" s="118" t="s">
        <v>3201</v>
      </c>
      <c r="I500" t="s">
        <v>8266</v>
      </c>
      <c r="J500" t="s">
        <v>8052</v>
      </c>
      <c r="N500" s="118"/>
      <c r="O500" s="118"/>
    </row>
    <row r="501" spans="1:15" x14ac:dyDescent="0.2">
      <c r="A501">
        <v>520</v>
      </c>
      <c r="B501" t="s">
        <v>6322</v>
      </c>
      <c r="C501" t="s">
        <v>6323</v>
      </c>
      <c r="D501" t="s">
        <v>3147</v>
      </c>
      <c r="E501" s="118">
        <v>27</v>
      </c>
      <c r="F501">
        <v>492221</v>
      </c>
      <c r="G501">
        <v>2</v>
      </c>
      <c r="H501" s="118" t="s">
        <v>3203</v>
      </c>
      <c r="I501" t="s">
        <v>8046</v>
      </c>
      <c r="J501" t="s">
        <v>7881</v>
      </c>
      <c r="N501" s="118"/>
      <c r="O501" s="118"/>
    </row>
    <row r="502" spans="1:15" x14ac:dyDescent="0.2">
      <c r="A502">
        <v>521</v>
      </c>
      <c r="B502" t="s">
        <v>6324</v>
      </c>
      <c r="C502" t="s">
        <v>6325</v>
      </c>
      <c r="D502" t="s">
        <v>3147</v>
      </c>
      <c r="E502" s="118">
        <v>26</v>
      </c>
      <c r="F502">
        <v>492221</v>
      </c>
      <c r="G502">
        <v>2</v>
      </c>
      <c r="H502" s="118" t="s">
        <v>3205</v>
      </c>
      <c r="I502" t="s">
        <v>7778</v>
      </c>
      <c r="J502" t="s">
        <v>8267</v>
      </c>
      <c r="N502" s="118"/>
      <c r="O502" s="118"/>
    </row>
    <row r="503" spans="1:15" x14ac:dyDescent="0.2">
      <c r="A503">
        <v>522</v>
      </c>
      <c r="B503" t="s">
        <v>6326</v>
      </c>
      <c r="C503" t="s">
        <v>6327</v>
      </c>
      <c r="D503" t="s">
        <v>3147</v>
      </c>
      <c r="E503" s="118">
        <v>30</v>
      </c>
      <c r="F503">
        <v>492221</v>
      </c>
      <c r="G503">
        <v>2</v>
      </c>
      <c r="H503" s="118" t="s">
        <v>3207</v>
      </c>
      <c r="I503" t="s">
        <v>8268</v>
      </c>
      <c r="J503" t="s">
        <v>8269</v>
      </c>
      <c r="N503" s="118"/>
      <c r="O503" s="118"/>
    </row>
    <row r="504" spans="1:15" x14ac:dyDescent="0.2">
      <c r="A504">
        <v>523</v>
      </c>
      <c r="B504" t="s">
        <v>6328</v>
      </c>
      <c r="C504" t="s">
        <v>6329</v>
      </c>
      <c r="D504" t="s">
        <v>3147</v>
      </c>
      <c r="E504" s="118">
        <v>27</v>
      </c>
      <c r="F504">
        <v>492221</v>
      </c>
      <c r="G504">
        <v>2</v>
      </c>
      <c r="H504" s="118" t="s">
        <v>3208</v>
      </c>
      <c r="I504" t="s">
        <v>8059</v>
      </c>
      <c r="J504" t="s">
        <v>8270</v>
      </c>
      <c r="N504" s="118"/>
      <c r="O504" s="118"/>
    </row>
    <row r="505" spans="1:15" x14ac:dyDescent="0.2">
      <c r="A505">
        <v>524</v>
      </c>
      <c r="B505" t="s">
        <v>6330</v>
      </c>
      <c r="C505" t="s">
        <v>6331</v>
      </c>
      <c r="D505" t="s">
        <v>3147</v>
      </c>
      <c r="E505" s="118">
        <v>27</v>
      </c>
      <c r="F505">
        <v>492221</v>
      </c>
      <c r="G505">
        <v>2</v>
      </c>
      <c r="H505" s="118" t="s">
        <v>3210</v>
      </c>
      <c r="I505" t="s">
        <v>8271</v>
      </c>
      <c r="J505" t="s">
        <v>8022</v>
      </c>
      <c r="N505" s="118"/>
      <c r="O505" s="118"/>
    </row>
    <row r="506" spans="1:15" x14ac:dyDescent="0.2">
      <c r="A506">
        <v>525</v>
      </c>
      <c r="B506" t="s">
        <v>6332</v>
      </c>
      <c r="C506" t="s">
        <v>6333</v>
      </c>
      <c r="D506" t="s">
        <v>3147</v>
      </c>
      <c r="E506" s="118">
        <v>29</v>
      </c>
      <c r="F506">
        <v>492221</v>
      </c>
      <c r="G506">
        <v>2</v>
      </c>
      <c r="H506" s="118" t="s">
        <v>3212</v>
      </c>
      <c r="I506" t="s">
        <v>8272</v>
      </c>
      <c r="J506" t="s">
        <v>8208</v>
      </c>
      <c r="N506" s="118"/>
      <c r="O506" s="118"/>
    </row>
    <row r="507" spans="1:15" x14ac:dyDescent="0.2">
      <c r="A507">
        <v>526</v>
      </c>
      <c r="B507" t="s">
        <v>6551</v>
      </c>
      <c r="C507" t="s">
        <v>6552</v>
      </c>
      <c r="D507" t="s">
        <v>3147</v>
      </c>
      <c r="E507" s="118">
        <v>28</v>
      </c>
      <c r="F507">
        <v>492221</v>
      </c>
      <c r="G507">
        <v>2</v>
      </c>
      <c r="H507" s="118" t="s">
        <v>3214</v>
      </c>
      <c r="I507" t="s">
        <v>8273</v>
      </c>
      <c r="J507" t="s">
        <v>7842</v>
      </c>
      <c r="N507" s="118"/>
      <c r="O507" s="118"/>
    </row>
    <row r="508" spans="1:15" x14ac:dyDescent="0.2">
      <c r="A508">
        <v>527</v>
      </c>
      <c r="B508" t="s">
        <v>6553</v>
      </c>
      <c r="C508" t="s">
        <v>6554</v>
      </c>
      <c r="D508" t="s">
        <v>3147</v>
      </c>
      <c r="E508" s="118">
        <v>27</v>
      </c>
      <c r="F508">
        <v>492221</v>
      </c>
      <c r="G508">
        <v>2</v>
      </c>
      <c r="H508" s="118" t="s">
        <v>3216</v>
      </c>
      <c r="I508" t="s">
        <v>8274</v>
      </c>
      <c r="J508" t="s">
        <v>8113</v>
      </c>
      <c r="N508" s="118"/>
      <c r="O508" s="118"/>
    </row>
    <row r="509" spans="1:15" x14ac:dyDescent="0.2">
      <c r="A509">
        <v>528</v>
      </c>
      <c r="B509" t="s">
        <v>10170</v>
      </c>
      <c r="C509" t="s">
        <v>10171</v>
      </c>
      <c r="D509" t="s">
        <v>3147</v>
      </c>
      <c r="E509" s="118">
        <v>29</v>
      </c>
      <c r="F509">
        <v>492221</v>
      </c>
      <c r="G509">
        <v>1</v>
      </c>
      <c r="H509" s="118" t="s">
        <v>3218</v>
      </c>
      <c r="I509" t="s">
        <v>8275</v>
      </c>
      <c r="J509" t="s">
        <v>8276</v>
      </c>
      <c r="N509" s="118"/>
      <c r="O509" s="118"/>
    </row>
    <row r="510" spans="1:15" x14ac:dyDescent="0.2">
      <c r="A510">
        <v>529</v>
      </c>
      <c r="B510" t="s">
        <v>10172</v>
      </c>
      <c r="C510" t="s">
        <v>10173</v>
      </c>
      <c r="D510" t="s">
        <v>3147</v>
      </c>
      <c r="E510" s="118">
        <v>37</v>
      </c>
      <c r="F510">
        <v>492221</v>
      </c>
      <c r="G510">
        <v>1</v>
      </c>
      <c r="H510" s="118" t="s">
        <v>3220</v>
      </c>
      <c r="I510" t="s">
        <v>8277</v>
      </c>
      <c r="J510" t="s">
        <v>8278</v>
      </c>
      <c r="N510" s="118"/>
      <c r="O510" s="118"/>
    </row>
    <row r="511" spans="1:15" x14ac:dyDescent="0.2">
      <c r="A511">
        <v>530</v>
      </c>
      <c r="B511" t="s">
        <v>10174</v>
      </c>
      <c r="C511" t="s">
        <v>10175</v>
      </c>
      <c r="D511" t="s">
        <v>3147</v>
      </c>
      <c r="E511" s="118">
        <v>21</v>
      </c>
      <c r="F511">
        <v>492221</v>
      </c>
      <c r="G511">
        <v>1</v>
      </c>
      <c r="H511" s="118" t="s">
        <v>3222</v>
      </c>
      <c r="I511" t="s">
        <v>8279</v>
      </c>
      <c r="J511" t="s">
        <v>8280</v>
      </c>
      <c r="N511" s="118"/>
      <c r="O511" s="118"/>
    </row>
    <row r="512" spans="1:15" x14ac:dyDescent="0.2">
      <c r="A512">
        <v>531</v>
      </c>
      <c r="B512" t="s">
        <v>10176</v>
      </c>
      <c r="C512" t="s">
        <v>10177</v>
      </c>
      <c r="D512" t="s">
        <v>3147</v>
      </c>
      <c r="E512" s="118">
        <v>24</v>
      </c>
      <c r="F512">
        <v>492221</v>
      </c>
      <c r="G512">
        <v>1</v>
      </c>
      <c r="H512" s="118" t="s">
        <v>3224</v>
      </c>
      <c r="I512" t="s">
        <v>8281</v>
      </c>
      <c r="J512" t="s">
        <v>8278</v>
      </c>
      <c r="N512" s="118"/>
      <c r="O512" s="118"/>
    </row>
    <row r="513" spans="1:15" x14ac:dyDescent="0.2">
      <c r="A513">
        <v>532</v>
      </c>
      <c r="B513" t="s">
        <v>10178</v>
      </c>
      <c r="C513" t="s">
        <v>10179</v>
      </c>
      <c r="D513" t="s">
        <v>3147</v>
      </c>
      <c r="E513" s="118">
        <v>28</v>
      </c>
      <c r="F513">
        <v>492221</v>
      </c>
      <c r="G513">
        <v>1</v>
      </c>
      <c r="H513" s="118" t="s">
        <v>3226</v>
      </c>
      <c r="I513" t="s">
        <v>8122</v>
      </c>
      <c r="J513" t="s">
        <v>8282</v>
      </c>
      <c r="N513" s="118"/>
      <c r="O513" s="118"/>
    </row>
    <row r="514" spans="1:15" x14ac:dyDescent="0.2">
      <c r="A514">
        <v>533</v>
      </c>
      <c r="B514" t="s">
        <v>10180</v>
      </c>
      <c r="C514" t="s">
        <v>10181</v>
      </c>
      <c r="D514" t="s">
        <v>3147</v>
      </c>
      <c r="E514" s="118">
        <v>26</v>
      </c>
      <c r="F514">
        <v>492221</v>
      </c>
      <c r="G514">
        <v>1</v>
      </c>
      <c r="H514" s="118" t="s">
        <v>3227</v>
      </c>
      <c r="I514" t="s">
        <v>8283</v>
      </c>
      <c r="J514" t="s">
        <v>8284</v>
      </c>
      <c r="N514" s="118"/>
      <c r="O514" s="118"/>
    </row>
    <row r="515" spans="1:15" x14ac:dyDescent="0.2">
      <c r="A515">
        <v>534</v>
      </c>
      <c r="B515" t="s">
        <v>10182</v>
      </c>
      <c r="C515" t="s">
        <v>10183</v>
      </c>
      <c r="D515" t="s">
        <v>3147</v>
      </c>
      <c r="E515" s="118">
        <v>22</v>
      </c>
      <c r="F515">
        <v>492221</v>
      </c>
      <c r="G515">
        <v>1</v>
      </c>
      <c r="H515" s="118" t="s">
        <v>3229</v>
      </c>
      <c r="I515" t="s">
        <v>8046</v>
      </c>
      <c r="J515" t="s">
        <v>7853</v>
      </c>
      <c r="N515" s="118"/>
      <c r="O515" s="118"/>
    </row>
    <row r="516" spans="1:15" x14ac:dyDescent="0.2">
      <c r="A516">
        <v>535</v>
      </c>
      <c r="B516" t="s">
        <v>10184</v>
      </c>
      <c r="C516" t="s">
        <v>10185</v>
      </c>
      <c r="D516" t="s">
        <v>3147</v>
      </c>
      <c r="E516" s="118">
        <v>28</v>
      </c>
      <c r="F516">
        <v>492221</v>
      </c>
      <c r="G516">
        <v>1</v>
      </c>
      <c r="H516" s="118" t="s">
        <v>3231</v>
      </c>
      <c r="I516" t="s">
        <v>8263</v>
      </c>
      <c r="J516" t="s">
        <v>7866</v>
      </c>
      <c r="N516" s="118"/>
      <c r="O516" s="118"/>
    </row>
    <row r="517" spans="1:15" x14ac:dyDescent="0.2">
      <c r="A517">
        <v>536</v>
      </c>
      <c r="B517" t="s">
        <v>10186</v>
      </c>
      <c r="C517" t="s">
        <v>10187</v>
      </c>
      <c r="D517" t="s">
        <v>3147</v>
      </c>
      <c r="E517" s="118">
        <v>24</v>
      </c>
      <c r="F517">
        <v>492221</v>
      </c>
      <c r="G517">
        <v>1</v>
      </c>
      <c r="H517" s="118" t="s">
        <v>3233</v>
      </c>
      <c r="I517" t="s">
        <v>8046</v>
      </c>
      <c r="J517" t="s">
        <v>8285</v>
      </c>
      <c r="N517" s="118"/>
      <c r="O517" s="118"/>
    </row>
    <row r="518" spans="1:15" x14ac:dyDescent="0.2">
      <c r="A518">
        <v>537</v>
      </c>
      <c r="B518" t="s">
        <v>10188</v>
      </c>
      <c r="C518" t="s">
        <v>10189</v>
      </c>
      <c r="D518" t="s">
        <v>3147</v>
      </c>
      <c r="E518" s="118">
        <v>27</v>
      </c>
      <c r="F518">
        <v>492221</v>
      </c>
      <c r="G518">
        <v>1</v>
      </c>
      <c r="H518" s="118" t="s">
        <v>3235</v>
      </c>
      <c r="I518" t="s">
        <v>8286</v>
      </c>
      <c r="J518" t="s">
        <v>7702</v>
      </c>
      <c r="N518" s="118"/>
      <c r="O518" s="118"/>
    </row>
    <row r="519" spans="1:15" x14ac:dyDescent="0.2">
      <c r="A519">
        <v>538</v>
      </c>
      <c r="B519" t="s">
        <v>10190</v>
      </c>
      <c r="C519" t="s">
        <v>10191</v>
      </c>
      <c r="D519" t="s">
        <v>3147</v>
      </c>
      <c r="E519" s="118">
        <v>28</v>
      </c>
      <c r="F519">
        <v>492221</v>
      </c>
      <c r="G519">
        <v>1</v>
      </c>
      <c r="H519" s="118" t="s">
        <v>3237</v>
      </c>
      <c r="I519" t="s">
        <v>8034</v>
      </c>
      <c r="J519" t="s">
        <v>8287</v>
      </c>
      <c r="N519" s="118"/>
      <c r="O519" s="118"/>
    </row>
    <row r="520" spans="1:15" x14ac:dyDescent="0.2">
      <c r="A520">
        <v>539</v>
      </c>
      <c r="B520" t="s">
        <v>10192</v>
      </c>
      <c r="C520" t="s">
        <v>10193</v>
      </c>
      <c r="D520" t="s">
        <v>3147</v>
      </c>
      <c r="E520" s="118">
        <v>28</v>
      </c>
      <c r="F520">
        <v>492221</v>
      </c>
      <c r="G520">
        <v>1</v>
      </c>
      <c r="H520" s="118" t="s">
        <v>3239</v>
      </c>
      <c r="I520" t="s">
        <v>8288</v>
      </c>
      <c r="J520" t="s">
        <v>7710</v>
      </c>
      <c r="N520" s="118"/>
      <c r="O520" s="118"/>
    </row>
    <row r="521" spans="1:15" x14ac:dyDescent="0.2">
      <c r="A521">
        <v>540</v>
      </c>
      <c r="B521" t="s">
        <v>10194</v>
      </c>
      <c r="C521" t="s">
        <v>10195</v>
      </c>
      <c r="D521" t="s">
        <v>3147</v>
      </c>
      <c r="E521" s="118">
        <v>27</v>
      </c>
      <c r="F521">
        <v>492221</v>
      </c>
      <c r="G521">
        <v>1</v>
      </c>
      <c r="H521" s="118" t="s">
        <v>3241</v>
      </c>
      <c r="I521" t="s">
        <v>8289</v>
      </c>
      <c r="J521" t="s">
        <v>7724</v>
      </c>
      <c r="N521" s="118"/>
      <c r="O521" s="118"/>
    </row>
    <row r="522" spans="1:15" x14ac:dyDescent="0.2">
      <c r="A522">
        <v>546</v>
      </c>
      <c r="B522" t="s">
        <v>3008</v>
      </c>
      <c r="C522" t="s">
        <v>594</v>
      </c>
      <c r="D522" t="s">
        <v>3009</v>
      </c>
      <c r="E522" s="118">
        <v>29</v>
      </c>
      <c r="F522">
        <v>492195</v>
      </c>
      <c r="G522" t="s">
        <v>88</v>
      </c>
      <c r="H522" s="118" t="s">
        <v>3243</v>
      </c>
      <c r="I522" t="s">
        <v>10196</v>
      </c>
      <c r="J522" t="s">
        <v>7760</v>
      </c>
      <c r="N522" s="118"/>
      <c r="O522" s="118"/>
    </row>
    <row r="523" spans="1:15" x14ac:dyDescent="0.2">
      <c r="A523">
        <v>547</v>
      </c>
      <c r="B523" t="s">
        <v>3043</v>
      </c>
      <c r="C523" t="s">
        <v>596</v>
      </c>
      <c r="D523" t="s">
        <v>3009</v>
      </c>
      <c r="E523" s="118">
        <v>42</v>
      </c>
      <c r="F523">
        <v>492195</v>
      </c>
      <c r="G523">
        <v>4</v>
      </c>
      <c r="H523" s="118" t="s">
        <v>3245</v>
      </c>
      <c r="I523" t="s">
        <v>10197</v>
      </c>
      <c r="J523" t="s">
        <v>8164</v>
      </c>
      <c r="N523" s="118"/>
      <c r="O523" s="118"/>
    </row>
    <row r="524" spans="1:15" x14ac:dyDescent="0.2">
      <c r="A524">
        <v>548</v>
      </c>
      <c r="B524" t="s">
        <v>3045</v>
      </c>
      <c r="C524" t="s">
        <v>597</v>
      </c>
      <c r="D524" t="s">
        <v>3009</v>
      </c>
      <c r="E524" s="118">
        <v>23</v>
      </c>
      <c r="F524">
        <v>492195</v>
      </c>
      <c r="G524">
        <v>4</v>
      </c>
      <c r="H524" s="118" t="s">
        <v>3247</v>
      </c>
      <c r="I524" t="s">
        <v>10198</v>
      </c>
      <c r="J524" t="s">
        <v>7844</v>
      </c>
      <c r="N524" s="118"/>
      <c r="O524" s="118"/>
    </row>
    <row r="525" spans="1:15" x14ac:dyDescent="0.2">
      <c r="A525">
        <v>549</v>
      </c>
      <c r="B525" t="s">
        <v>3047</v>
      </c>
      <c r="C525" t="s">
        <v>598</v>
      </c>
      <c r="D525" t="s">
        <v>3009</v>
      </c>
      <c r="E525" s="118">
        <v>10</v>
      </c>
      <c r="F525">
        <v>492195</v>
      </c>
      <c r="G525">
        <v>4</v>
      </c>
      <c r="H525" s="118" t="s">
        <v>3249</v>
      </c>
      <c r="I525" t="s">
        <v>10199</v>
      </c>
      <c r="J525" t="s">
        <v>7716</v>
      </c>
      <c r="N525" s="118"/>
      <c r="O525" s="118"/>
    </row>
    <row r="526" spans="1:15" x14ac:dyDescent="0.2">
      <c r="A526">
        <v>550</v>
      </c>
      <c r="B526" t="s">
        <v>3049</v>
      </c>
      <c r="C526" t="s">
        <v>599</v>
      </c>
      <c r="D526" t="s">
        <v>3009</v>
      </c>
      <c r="E526" s="118">
        <v>26</v>
      </c>
      <c r="F526">
        <v>492195</v>
      </c>
      <c r="G526">
        <v>4</v>
      </c>
      <c r="H526" s="118" t="s">
        <v>3251</v>
      </c>
      <c r="I526" t="s">
        <v>10200</v>
      </c>
      <c r="J526" t="s">
        <v>8054</v>
      </c>
      <c r="N526" s="118"/>
      <c r="O526" s="118"/>
    </row>
    <row r="527" spans="1:15" x14ac:dyDescent="0.2">
      <c r="A527">
        <v>551</v>
      </c>
      <c r="B527" t="s">
        <v>3051</v>
      </c>
      <c r="C527" t="s">
        <v>600</v>
      </c>
      <c r="D527" t="s">
        <v>3009</v>
      </c>
      <c r="E527" s="118">
        <v>26</v>
      </c>
      <c r="F527">
        <v>492195</v>
      </c>
      <c r="G527">
        <v>4</v>
      </c>
      <c r="H527" s="118" t="s">
        <v>3253</v>
      </c>
      <c r="I527" t="s">
        <v>9207</v>
      </c>
      <c r="J527" t="s">
        <v>7849</v>
      </c>
      <c r="N527" s="118"/>
      <c r="O527" s="118"/>
    </row>
    <row r="528" spans="1:15" x14ac:dyDescent="0.2">
      <c r="A528">
        <v>552</v>
      </c>
      <c r="B528" t="s">
        <v>3053</v>
      </c>
      <c r="C528" t="s">
        <v>601</v>
      </c>
      <c r="D528" t="s">
        <v>3009</v>
      </c>
      <c r="E528" s="118">
        <v>23</v>
      </c>
      <c r="F528">
        <v>492195</v>
      </c>
      <c r="G528">
        <v>4</v>
      </c>
      <c r="H528" s="118" t="s">
        <v>3255</v>
      </c>
      <c r="I528" t="s">
        <v>7854</v>
      </c>
      <c r="J528" t="s">
        <v>7769</v>
      </c>
      <c r="N528" s="118"/>
      <c r="O528" s="118"/>
    </row>
    <row r="529" spans="1:15" x14ac:dyDescent="0.2">
      <c r="A529">
        <v>553</v>
      </c>
      <c r="B529" t="s">
        <v>3055</v>
      </c>
      <c r="C529" t="s">
        <v>602</v>
      </c>
      <c r="D529" t="s">
        <v>3009</v>
      </c>
      <c r="E529" s="118">
        <v>17</v>
      </c>
      <c r="F529">
        <v>492195</v>
      </c>
      <c r="G529">
        <v>4</v>
      </c>
      <c r="H529" s="118" t="s">
        <v>3257</v>
      </c>
      <c r="I529" t="s">
        <v>10201</v>
      </c>
      <c r="J529" t="s">
        <v>10202</v>
      </c>
      <c r="N529" s="118"/>
      <c r="O529" s="118"/>
    </row>
    <row r="530" spans="1:15" x14ac:dyDescent="0.2">
      <c r="A530">
        <v>554</v>
      </c>
      <c r="B530" t="s">
        <v>3057</v>
      </c>
      <c r="C530" t="s">
        <v>603</v>
      </c>
      <c r="D530" t="s">
        <v>3009</v>
      </c>
      <c r="E530" s="118">
        <v>21</v>
      </c>
      <c r="F530">
        <v>492195</v>
      </c>
      <c r="G530">
        <v>4</v>
      </c>
      <c r="H530" s="118" t="s">
        <v>3259</v>
      </c>
      <c r="I530" t="s">
        <v>8373</v>
      </c>
      <c r="J530" t="s">
        <v>7811</v>
      </c>
      <c r="N530" s="118"/>
      <c r="O530" s="118"/>
    </row>
    <row r="531" spans="1:15" x14ac:dyDescent="0.2">
      <c r="A531">
        <v>555</v>
      </c>
      <c r="B531" t="s">
        <v>3059</v>
      </c>
      <c r="C531" t="s">
        <v>604</v>
      </c>
      <c r="D531" t="s">
        <v>3009</v>
      </c>
      <c r="E531" s="118">
        <v>38</v>
      </c>
      <c r="F531">
        <v>492195</v>
      </c>
      <c r="G531">
        <v>4</v>
      </c>
      <c r="H531" s="118" t="s">
        <v>3261</v>
      </c>
      <c r="I531" t="s">
        <v>8514</v>
      </c>
      <c r="J531" t="s">
        <v>8030</v>
      </c>
      <c r="N531" s="118"/>
      <c r="O531" s="118"/>
    </row>
    <row r="532" spans="1:15" x14ac:dyDescent="0.2">
      <c r="A532">
        <v>556</v>
      </c>
      <c r="B532" t="s">
        <v>3061</v>
      </c>
      <c r="C532" t="s">
        <v>605</v>
      </c>
      <c r="D532" t="s">
        <v>3009</v>
      </c>
      <c r="E532" s="118">
        <v>35</v>
      </c>
      <c r="F532">
        <v>492195</v>
      </c>
      <c r="G532">
        <v>4</v>
      </c>
      <c r="H532" s="118" t="s">
        <v>3263</v>
      </c>
      <c r="I532" t="s">
        <v>10203</v>
      </c>
      <c r="J532" t="s">
        <v>7724</v>
      </c>
      <c r="N532" s="118"/>
      <c r="O532" s="118"/>
    </row>
    <row r="533" spans="1:15" x14ac:dyDescent="0.2">
      <c r="A533">
        <v>557</v>
      </c>
      <c r="B533" t="s">
        <v>3063</v>
      </c>
      <c r="C533" t="s">
        <v>606</v>
      </c>
      <c r="D533" t="s">
        <v>3009</v>
      </c>
      <c r="E533" s="118">
        <v>28</v>
      </c>
      <c r="F533">
        <v>492195</v>
      </c>
      <c r="G533">
        <v>4</v>
      </c>
      <c r="H533" s="118" t="s">
        <v>3265</v>
      </c>
      <c r="I533" t="s">
        <v>10204</v>
      </c>
      <c r="J533" t="s">
        <v>10205</v>
      </c>
      <c r="N533" s="118"/>
      <c r="O533" s="118"/>
    </row>
    <row r="534" spans="1:15" x14ac:dyDescent="0.2">
      <c r="A534">
        <v>558</v>
      </c>
      <c r="B534" t="s">
        <v>3065</v>
      </c>
      <c r="C534" t="s">
        <v>607</v>
      </c>
      <c r="D534" t="s">
        <v>3009</v>
      </c>
      <c r="E534" s="118">
        <v>28</v>
      </c>
      <c r="F534">
        <v>492195</v>
      </c>
      <c r="G534">
        <v>4</v>
      </c>
      <c r="H534" s="118" t="s">
        <v>3266</v>
      </c>
      <c r="I534" t="s">
        <v>10206</v>
      </c>
      <c r="J534" t="s">
        <v>7769</v>
      </c>
      <c r="N534" s="118"/>
      <c r="O534" s="118"/>
    </row>
    <row r="535" spans="1:15" x14ac:dyDescent="0.2">
      <c r="A535">
        <v>559</v>
      </c>
      <c r="B535" t="s">
        <v>3067</v>
      </c>
      <c r="C535" t="s">
        <v>608</v>
      </c>
      <c r="D535" t="s">
        <v>3009</v>
      </c>
      <c r="E535" s="118">
        <v>29</v>
      </c>
      <c r="F535">
        <v>492195</v>
      </c>
      <c r="G535">
        <v>4</v>
      </c>
      <c r="H535" s="118" t="s">
        <v>3267</v>
      </c>
      <c r="I535" t="s">
        <v>7848</v>
      </c>
      <c r="J535" t="s">
        <v>7702</v>
      </c>
      <c r="N535" s="118"/>
      <c r="O535" s="118"/>
    </row>
    <row r="536" spans="1:15" x14ac:dyDescent="0.2">
      <c r="A536">
        <v>560</v>
      </c>
      <c r="B536" t="s">
        <v>3069</v>
      </c>
      <c r="C536" t="s">
        <v>609</v>
      </c>
      <c r="D536" t="s">
        <v>3009</v>
      </c>
      <c r="E536" s="118">
        <v>15</v>
      </c>
      <c r="F536">
        <v>492195</v>
      </c>
      <c r="G536">
        <v>4</v>
      </c>
      <c r="H536" s="118" t="s">
        <v>3268</v>
      </c>
      <c r="I536" t="s">
        <v>8456</v>
      </c>
      <c r="J536" t="s">
        <v>10207</v>
      </c>
      <c r="N536" s="118"/>
      <c r="O536" s="118"/>
    </row>
    <row r="537" spans="1:15" x14ac:dyDescent="0.2">
      <c r="A537">
        <v>561</v>
      </c>
      <c r="B537" t="s">
        <v>3071</v>
      </c>
      <c r="C537" t="s">
        <v>610</v>
      </c>
      <c r="D537" t="s">
        <v>3009</v>
      </c>
      <c r="E537" s="118">
        <v>27</v>
      </c>
      <c r="F537">
        <v>492195</v>
      </c>
      <c r="G537">
        <v>4</v>
      </c>
      <c r="H537" s="118" t="s">
        <v>3269</v>
      </c>
      <c r="I537" t="s">
        <v>10208</v>
      </c>
      <c r="J537" t="s">
        <v>8270</v>
      </c>
      <c r="N537" s="118"/>
      <c r="O537" s="118"/>
    </row>
    <row r="538" spans="1:15" x14ac:dyDescent="0.2">
      <c r="A538">
        <v>562</v>
      </c>
      <c r="B538" t="s">
        <v>10209</v>
      </c>
      <c r="C538" t="s">
        <v>611</v>
      </c>
      <c r="D538" t="s">
        <v>3009</v>
      </c>
      <c r="E538" s="118">
        <v>23</v>
      </c>
      <c r="F538">
        <v>492195</v>
      </c>
      <c r="G538">
        <v>4</v>
      </c>
      <c r="H538" s="118" t="s">
        <v>3270</v>
      </c>
      <c r="I538" t="s">
        <v>10210</v>
      </c>
      <c r="J538" t="s">
        <v>7900</v>
      </c>
      <c r="N538" s="118"/>
      <c r="O538" s="118"/>
    </row>
    <row r="539" spans="1:15" x14ac:dyDescent="0.2">
      <c r="A539">
        <v>563</v>
      </c>
      <c r="B539" t="s">
        <v>3074</v>
      </c>
      <c r="C539" t="s">
        <v>612</v>
      </c>
      <c r="D539" t="s">
        <v>3009</v>
      </c>
      <c r="E539" s="118" t="s">
        <v>2617</v>
      </c>
      <c r="F539">
        <v>492195</v>
      </c>
      <c r="G539">
        <v>4</v>
      </c>
      <c r="H539" s="118" t="s">
        <v>3271</v>
      </c>
      <c r="I539" t="s">
        <v>7757</v>
      </c>
      <c r="J539" t="s">
        <v>8121</v>
      </c>
      <c r="N539" s="118"/>
      <c r="O539" s="118"/>
    </row>
    <row r="540" spans="1:15" x14ac:dyDescent="0.2">
      <c r="A540">
        <v>564</v>
      </c>
      <c r="B540" t="s">
        <v>3076</v>
      </c>
      <c r="C540" t="s">
        <v>613</v>
      </c>
      <c r="D540" t="s">
        <v>3009</v>
      </c>
      <c r="E540" s="118">
        <v>28</v>
      </c>
      <c r="F540">
        <v>492195</v>
      </c>
      <c r="G540">
        <v>4</v>
      </c>
      <c r="H540" s="118" t="s">
        <v>3273</v>
      </c>
      <c r="I540" t="s">
        <v>8102</v>
      </c>
      <c r="J540" t="s">
        <v>10211</v>
      </c>
      <c r="N540" s="118"/>
      <c r="O540" s="118"/>
    </row>
    <row r="541" spans="1:15" x14ac:dyDescent="0.2">
      <c r="A541">
        <v>565</v>
      </c>
      <c r="B541" t="s">
        <v>3078</v>
      </c>
      <c r="C541" t="s">
        <v>614</v>
      </c>
      <c r="D541" t="s">
        <v>3009</v>
      </c>
      <c r="E541" s="118">
        <v>29</v>
      </c>
      <c r="F541">
        <v>492195</v>
      </c>
      <c r="G541">
        <v>4</v>
      </c>
      <c r="H541" s="118" t="s">
        <v>3275</v>
      </c>
      <c r="I541" t="s">
        <v>7733</v>
      </c>
      <c r="J541" t="s">
        <v>10212</v>
      </c>
      <c r="N541" s="118"/>
      <c r="O541" s="118"/>
    </row>
    <row r="542" spans="1:15" x14ac:dyDescent="0.2">
      <c r="A542">
        <v>566</v>
      </c>
      <c r="B542" t="s">
        <v>3080</v>
      </c>
      <c r="C542" t="s">
        <v>615</v>
      </c>
      <c r="D542" t="s">
        <v>3009</v>
      </c>
      <c r="E542" s="118">
        <v>26</v>
      </c>
      <c r="F542">
        <v>492195</v>
      </c>
      <c r="G542">
        <v>4</v>
      </c>
      <c r="H542" s="118" t="s">
        <v>3276</v>
      </c>
      <c r="I542" t="s">
        <v>7727</v>
      </c>
      <c r="J542" t="s">
        <v>8128</v>
      </c>
      <c r="N542" s="118"/>
      <c r="O542" s="118"/>
    </row>
    <row r="543" spans="1:15" x14ac:dyDescent="0.2">
      <c r="A543">
        <v>567</v>
      </c>
      <c r="B543" t="s">
        <v>3082</v>
      </c>
      <c r="C543" t="s">
        <v>616</v>
      </c>
      <c r="D543" t="s">
        <v>3009</v>
      </c>
      <c r="E543" s="118">
        <v>34</v>
      </c>
      <c r="F543">
        <v>492195</v>
      </c>
      <c r="G543">
        <v>4</v>
      </c>
      <c r="H543" s="118" t="s">
        <v>3278</v>
      </c>
      <c r="I543" t="s">
        <v>10213</v>
      </c>
      <c r="J543" t="s">
        <v>10214</v>
      </c>
      <c r="N543" s="118"/>
      <c r="O543" s="118"/>
    </row>
    <row r="544" spans="1:15" x14ac:dyDescent="0.2">
      <c r="A544">
        <v>568</v>
      </c>
      <c r="B544" t="s">
        <v>3084</v>
      </c>
      <c r="C544" t="s">
        <v>617</v>
      </c>
      <c r="D544" t="s">
        <v>3009</v>
      </c>
      <c r="E544" s="118" t="s">
        <v>3085</v>
      </c>
      <c r="F544">
        <v>492195</v>
      </c>
      <c r="G544">
        <v>4</v>
      </c>
      <c r="H544" s="118" t="s">
        <v>3279</v>
      </c>
      <c r="I544" t="s">
        <v>9230</v>
      </c>
      <c r="J544" t="s">
        <v>8020</v>
      </c>
      <c r="N544" s="118"/>
      <c r="O544" s="118"/>
    </row>
    <row r="545" spans="1:15" x14ac:dyDescent="0.2">
      <c r="A545">
        <v>569</v>
      </c>
      <c r="B545" t="s">
        <v>10215</v>
      </c>
      <c r="C545" t="s">
        <v>10216</v>
      </c>
      <c r="D545" t="s">
        <v>3009</v>
      </c>
      <c r="E545" s="118">
        <v>26</v>
      </c>
      <c r="F545">
        <v>492195</v>
      </c>
      <c r="G545">
        <v>4</v>
      </c>
      <c r="H545" s="118" t="s">
        <v>3281</v>
      </c>
      <c r="I545" t="s">
        <v>9281</v>
      </c>
      <c r="J545" t="s">
        <v>8072</v>
      </c>
      <c r="N545" s="118"/>
      <c r="O545" s="118"/>
    </row>
    <row r="546" spans="1:15" x14ac:dyDescent="0.2">
      <c r="A546">
        <v>570</v>
      </c>
      <c r="B546" t="s">
        <v>3087</v>
      </c>
      <c r="C546" t="s">
        <v>618</v>
      </c>
      <c r="D546" t="s">
        <v>3009</v>
      </c>
      <c r="E546" s="118">
        <v>27</v>
      </c>
      <c r="F546">
        <v>492195</v>
      </c>
      <c r="G546">
        <v>3</v>
      </c>
      <c r="H546" s="118" t="s">
        <v>3283</v>
      </c>
      <c r="I546" t="s">
        <v>8966</v>
      </c>
      <c r="J546" t="s">
        <v>7724</v>
      </c>
      <c r="N546" s="118"/>
      <c r="O546" s="118"/>
    </row>
    <row r="547" spans="1:15" x14ac:dyDescent="0.2">
      <c r="A547">
        <v>571</v>
      </c>
      <c r="B547" t="s">
        <v>3089</v>
      </c>
      <c r="C547" t="s">
        <v>619</v>
      </c>
      <c r="D547" t="s">
        <v>3009</v>
      </c>
      <c r="E547" s="118">
        <v>27</v>
      </c>
      <c r="F547">
        <v>492195</v>
      </c>
      <c r="G547">
        <v>3</v>
      </c>
      <c r="H547" s="118" t="s">
        <v>3284</v>
      </c>
      <c r="I547" t="s">
        <v>7770</v>
      </c>
      <c r="J547" t="s">
        <v>10217</v>
      </c>
      <c r="N547" s="118"/>
      <c r="O547" s="118"/>
    </row>
    <row r="548" spans="1:15" x14ac:dyDescent="0.2">
      <c r="A548">
        <v>572</v>
      </c>
      <c r="B548" t="s">
        <v>3091</v>
      </c>
      <c r="C548" t="s">
        <v>620</v>
      </c>
      <c r="D548" t="s">
        <v>3009</v>
      </c>
      <c r="E548" s="118">
        <v>43</v>
      </c>
      <c r="F548">
        <v>492195</v>
      </c>
      <c r="G548">
        <v>3</v>
      </c>
      <c r="H548" s="118" t="s">
        <v>3285</v>
      </c>
      <c r="I548" t="s">
        <v>10218</v>
      </c>
      <c r="J548" t="s">
        <v>7842</v>
      </c>
      <c r="N548" s="118"/>
      <c r="O548" s="118"/>
    </row>
    <row r="549" spans="1:15" x14ac:dyDescent="0.2">
      <c r="A549">
        <v>573</v>
      </c>
      <c r="B549" t="s">
        <v>3093</v>
      </c>
      <c r="C549" t="s">
        <v>621</v>
      </c>
      <c r="D549" t="s">
        <v>3009</v>
      </c>
      <c r="E549" s="118">
        <v>44</v>
      </c>
      <c r="F549">
        <v>492195</v>
      </c>
      <c r="G549">
        <v>4</v>
      </c>
      <c r="H549" s="118" t="s">
        <v>3286</v>
      </c>
      <c r="I549" t="s">
        <v>9045</v>
      </c>
      <c r="J549" t="s">
        <v>7892</v>
      </c>
      <c r="N549" s="118"/>
      <c r="O549" s="118"/>
    </row>
    <row r="550" spans="1:15" x14ac:dyDescent="0.2">
      <c r="A550">
        <v>574</v>
      </c>
      <c r="B550" t="s">
        <v>3095</v>
      </c>
      <c r="C550" t="s">
        <v>622</v>
      </c>
      <c r="D550" t="s">
        <v>3009</v>
      </c>
      <c r="E550" s="118">
        <v>34</v>
      </c>
      <c r="F550">
        <v>492195</v>
      </c>
      <c r="G550">
        <v>3</v>
      </c>
      <c r="H550" s="118" t="s">
        <v>3287</v>
      </c>
      <c r="I550" t="s">
        <v>10219</v>
      </c>
      <c r="J550" t="s">
        <v>8243</v>
      </c>
      <c r="N550" s="118"/>
      <c r="O550" s="118"/>
    </row>
    <row r="551" spans="1:15" x14ac:dyDescent="0.2">
      <c r="A551">
        <v>575</v>
      </c>
      <c r="B551" t="s">
        <v>3098</v>
      </c>
      <c r="C551" t="s">
        <v>623</v>
      </c>
      <c r="D551" t="s">
        <v>3009</v>
      </c>
      <c r="E551" s="118">
        <v>27</v>
      </c>
      <c r="F551">
        <v>492195</v>
      </c>
      <c r="G551">
        <v>3</v>
      </c>
      <c r="H551" s="118" t="s">
        <v>3288</v>
      </c>
      <c r="I551" t="s">
        <v>7749</v>
      </c>
      <c r="J551" t="s">
        <v>7821</v>
      </c>
      <c r="N551" s="118"/>
      <c r="O551" s="118"/>
    </row>
    <row r="552" spans="1:15" x14ac:dyDescent="0.2">
      <c r="A552">
        <v>576</v>
      </c>
      <c r="B552" t="s">
        <v>3100</v>
      </c>
      <c r="C552" t="s">
        <v>624</v>
      </c>
      <c r="D552" t="s">
        <v>3009</v>
      </c>
      <c r="E552" s="118">
        <v>43</v>
      </c>
      <c r="F552">
        <v>492195</v>
      </c>
      <c r="G552">
        <v>3</v>
      </c>
      <c r="H552" s="118" t="s">
        <v>3289</v>
      </c>
      <c r="I552" t="s">
        <v>9773</v>
      </c>
      <c r="J552" t="s">
        <v>7813</v>
      </c>
      <c r="N552" s="118"/>
      <c r="O552" s="118"/>
    </row>
    <row r="553" spans="1:15" x14ac:dyDescent="0.2">
      <c r="A553">
        <v>577</v>
      </c>
      <c r="B553" t="s">
        <v>3102</v>
      </c>
      <c r="C553" t="s">
        <v>625</v>
      </c>
      <c r="D553" t="s">
        <v>3009</v>
      </c>
      <c r="E553" s="118">
        <v>23</v>
      </c>
      <c r="F553">
        <v>492195</v>
      </c>
      <c r="G553">
        <v>3</v>
      </c>
      <c r="H553" s="118" t="s">
        <v>3291</v>
      </c>
      <c r="I553" t="s">
        <v>8163</v>
      </c>
      <c r="J553" t="s">
        <v>10220</v>
      </c>
      <c r="N553" s="118"/>
      <c r="O553" s="118"/>
    </row>
    <row r="554" spans="1:15" x14ac:dyDescent="0.2">
      <c r="A554">
        <v>578</v>
      </c>
      <c r="B554" t="s">
        <v>3104</v>
      </c>
      <c r="C554" t="s">
        <v>626</v>
      </c>
      <c r="D554" t="s">
        <v>3009</v>
      </c>
      <c r="E554" s="118">
        <v>31</v>
      </c>
      <c r="F554">
        <v>492195</v>
      </c>
      <c r="G554">
        <v>3</v>
      </c>
      <c r="H554" s="118" t="s">
        <v>3292</v>
      </c>
      <c r="I554" t="s">
        <v>10221</v>
      </c>
      <c r="J554" t="s">
        <v>7771</v>
      </c>
      <c r="N554" s="118"/>
      <c r="O554" s="118"/>
    </row>
    <row r="555" spans="1:15" x14ac:dyDescent="0.2">
      <c r="A555">
        <v>579</v>
      </c>
      <c r="B555" t="s">
        <v>3106</v>
      </c>
      <c r="C555" t="s">
        <v>627</v>
      </c>
      <c r="D555" t="s">
        <v>3009</v>
      </c>
      <c r="E555" s="118">
        <v>28</v>
      </c>
      <c r="F555">
        <v>492195</v>
      </c>
      <c r="G555">
        <v>3</v>
      </c>
      <c r="H555" s="118" t="s">
        <v>3293</v>
      </c>
      <c r="I555" t="s">
        <v>10222</v>
      </c>
      <c r="J555" t="s">
        <v>7789</v>
      </c>
      <c r="N555" s="118"/>
      <c r="O555" s="118"/>
    </row>
    <row r="556" spans="1:15" x14ac:dyDescent="0.2">
      <c r="A556">
        <v>580</v>
      </c>
      <c r="B556" t="s">
        <v>3108</v>
      </c>
      <c r="C556" t="s">
        <v>628</v>
      </c>
      <c r="D556" t="s">
        <v>3009</v>
      </c>
      <c r="E556" s="118">
        <v>28</v>
      </c>
      <c r="F556">
        <v>492195</v>
      </c>
      <c r="G556">
        <v>3</v>
      </c>
      <c r="H556" s="118" t="s">
        <v>3294</v>
      </c>
      <c r="I556" t="s">
        <v>8105</v>
      </c>
      <c r="J556" t="s">
        <v>7702</v>
      </c>
      <c r="N556" s="118"/>
      <c r="O556" s="118"/>
    </row>
    <row r="557" spans="1:15" x14ac:dyDescent="0.2">
      <c r="A557">
        <v>581</v>
      </c>
      <c r="B557" t="s">
        <v>3110</v>
      </c>
      <c r="C557" t="s">
        <v>629</v>
      </c>
      <c r="D557" t="s">
        <v>3009</v>
      </c>
      <c r="E557" s="118">
        <v>27</v>
      </c>
      <c r="F557">
        <v>492195</v>
      </c>
      <c r="G557">
        <v>3</v>
      </c>
      <c r="H557" s="118" t="s">
        <v>3295</v>
      </c>
      <c r="I557" t="s">
        <v>8109</v>
      </c>
      <c r="J557" t="s">
        <v>8871</v>
      </c>
      <c r="N557" s="118"/>
      <c r="O557" s="118"/>
    </row>
    <row r="558" spans="1:15" x14ac:dyDescent="0.2">
      <c r="A558">
        <v>582</v>
      </c>
      <c r="B558" t="s">
        <v>3112</v>
      </c>
      <c r="C558" t="s">
        <v>630</v>
      </c>
      <c r="D558" t="s">
        <v>3009</v>
      </c>
      <c r="E558" s="118" t="s">
        <v>3113</v>
      </c>
      <c r="F558">
        <v>492195</v>
      </c>
      <c r="G558">
        <v>3</v>
      </c>
      <c r="H558" s="118" t="s">
        <v>3296</v>
      </c>
      <c r="I558" t="s">
        <v>7707</v>
      </c>
      <c r="J558" t="s">
        <v>7940</v>
      </c>
      <c r="N558" s="118"/>
      <c r="O558" s="118"/>
    </row>
    <row r="559" spans="1:15" x14ac:dyDescent="0.2">
      <c r="A559">
        <v>583</v>
      </c>
      <c r="B559" t="s">
        <v>3115</v>
      </c>
      <c r="C559" t="s">
        <v>631</v>
      </c>
      <c r="D559" t="s">
        <v>3009</v>
      </c>
      <c r="E559" s="118" t="s">
        <v>2680</v>
      </c>
      <c r="F559">
        <v>492195</v>
      </c>
      <c r="G559">
        <v>3</v>
      </c>
      <c r="H559" s="118" t="s">
        <v>3297</v>
      </c>
      <c r="I559" t="s">
        <v>9227</v>
      </c>
      <c r="J559" t="s">
        <v>7934</v>
      </c>
      <c r="N559" s="118"/>
      <c r="O559" s="118"/>
    </row>
    <row r="560" spans="1:15" x14ac:dyDescent="0.2">
      <c r="A560">
        <v>584</v>
      </c>
      <c r="B560" t="s">
        <v>3117</v>
      </c>
      <c r="C560" t="s">
        <v>632</v>
      </c>
      <c r="D560" t="s">
        <v>3009</v>
      </c>
      <c r="E560" s="118">
        <v>27</v>
      </c>
      <c r="F560">
        <v>492195</v>
      </c>
      <c r="G560">
        <v>3</v>
      </c>
      <c r="H560" s="118" t="s">
        <v>3298</v>
      </c>
      <c r="I560" t="s">
        <v>10223</v>
      </c>
      <c r="J560" t="s">
        <v>8235</v>
      </c>
      <c r="N560" s="118"/>
      <c r="O560" s="118"/>
    </row>
    <row r="561" spans="1:15" x14ac:dyDescent="0.2">
      <c r="A561">
        <v>585</v>
      </c>
      <c r="B561" t="s">
        <v>3119</v>
      </c>
      <c r="C561" t="s">
        <v>633</v>
      </c>
      <c r="D561" t="s">
        <v>3009</v>
      </c>
      <c r="E561" s="118">
        <v>27</v>
      </c>
      <c r="F561">
        <v>492195</v>
      </c>
      <c r="G561">
        <v>3</v>
      </c>
      <c r="H561" s="118" t="s">
        <v>3300</v>
      </c>
      <c r="I561" t="s">
        <v>10224</v>
      </c>
      <c r="J561" t="s">
        <v>8816</v>
      </c>
      <c r="N561" s="118"/>
      <c r="O561" s="118"/>
    </row>
    <row r="562" spans="1:15" x14ac:dyDescent="0.2">
      <c r="A562">
        <v>586</v>
      </c>
      <c r="B562" t="s">
        <v>3121</v>
      </c>
      <c r="C562" t="s">
        <v>634</v>
      </c>
      <c r="D562" t="s">
        <v>3009</v>
      </c>
      <c r="E562" s="118">
        <v>28</v>
      </c>
      <c r="F562">
        <v>492195</v>
      </c>
      <c r="G562">
        <v>3</v>
      </c>
      <c r="H562" s="118" t="s">
        <v>3301</v>
      </c>
      <c r="I562" t="s">
        <v>7757</v>
      </c>
      <c r="J562" t="s">
        <v>8039</v>
      </c>
      <c r="N562" s="118"/>
      <c r="O562" s="118"/>
    </row>
    <row r="563" spans="1:15" x14ac:dyDescent="0.2">
      <c r="A563">
        <v>587</v>
      </c>
      <c r="B563" t="s">
        <v>3123</v>
      </c>
      <c r="C563" t="s">
        <v>635</v>
      </c>
      <c r="D563" t="s">
        <v>3009</v>
      </c>
      <c r="E563" s="118">
        <v>26</v>
      </c>
      <c r="F563">
        <v>492195</v>
      </c>
      <c r="G563">
        <v>3</v>
      </c>
      <c r="H563" s="118" t="s">
        <v>3302</v>
      </c>
      <c r="I563" t="s">
        <v>10225</v>
      </c>
      <c r="J563" t="s">
        <v>10226</v>
      </c>
      <c r="N563" s="118"/>
      <c r="O563" s="118"/>
    </row>
    <row r="564" spans="1:15" x14ac:dyDescent="0.2">
      <c r="A564">
        <v>588</v>
      </c>
      <c r="B564" t="s">
        <v>3125</v>
      </c>
      <c r="C564" t="s">
        <v>636</v>
      </c>
      <c r="D564" t="s">
        <v>3009</v>
      </c>
      <c r="E564" s="118">
        <v>27</v>
      </c>
      <c r="F564">
        <v>492195</v>
      </c>
      <c r="G564">
        <v>3</v>
      </c>
      <c r="H564" s="118" t="s">
        <v>3304</v>
      </c>
      <c r="I564" t="s">
        <v>9207</v>
      </c>
      <c r="J564" t="s">
        <v>9032</v>
      </c>
      <c r="N564" s="118"/>
      <c r="O564" s="118"/>
    </row>
    <row r="565" spans="1:15" x14ac:dyDescent="0.2">
      <c r="A565">
        <v>589</v>
      </c>
      <c r="B565" t="s">
        <v>3127</v>
      </c>
      <c r="C565" t="s">
        <v>637</v>
      </c>
      <c r="D565" t="s">
        <v>3009</v>
      </c>
      <c r="E565" s="118">
        <v>39</v>
      </c>
      <c r="F565">
        <v>492195</v>
      </c>
      <c r="G565">
        <v>3</v>
      </c>
      <c r="H565" s="118" t="s">
        <v>3306</v>
      </c>
      <c r="I565" t="s">
        <v>8152</v>
      </c>
      <c r="J565" t="s">
        <v>7839</v>
      </c>
      <c r="N565" s="118"/>
      <c r="O565" s="118"/>
    </row>
    <row r="566" spans="1:15" x14ac:dyDescent="0.2">
      <c r="A566">
        <v>590</v>
      </c>
      <c r="B566" t="s">
        <v>3129</v>
      </c>
      <c r="C566" t="s">
        <v>638</v>
      </c>
      <c r="D566" t="s">
        <v>3009</v>
      </c>
      <c r="E566" s="118">
        <v>27</v>
      </c>
      <c r="F566">
        <v>492195</v>
      </c>
      <c r="G566">
        <v>3</v>
      </c>
      <c r="H566" s="118" t="s">
        <v>3307</v>
      </c>
      <c r="I566" t="s">
        <v>8046</v>
      </c>
      <c r="J566" t="s">
        <v>7920</v>
      </c>
      <c r="N566" s="118"/>
      <c r="O566" s="118"/>
    </row>
    <row r="567" spans="1:15" x14ac:dyDescent="0.2">
      <c r="A567">
        <v>591</v>
      </c>
      <c r="B567" t="s">
        <v>3131</v>
      </c>
      <c r="C567" t="s">
        <v>639</v>
      </c>
      <c r="D567" t="s">
        <v>3009</v>
      </c>
      <c r="E567" s="118">
        <v>20</v>
      </c>
      <c r="F567">
        <v>492195</v>
      </c>
      <c r="G567">
        <v>3</v>
      </c>
      <c r="H567" s="118" t="s">
        <v>3308</v>
      </c>
      <c r="I567" t="s">
        <v>8017</v>
      </c>
      <c r="J567" t="s">
        <v>8008</v>
      </c>
      <c r="N567" s="118"/>
      <c r="O567" s="118"/>
    </row>
    <row r="568" spans="1:15" x14ac:dyDescent="0.2">
      <c r="A568">
        <v>592</v>
      </c>
      <c r="B568" t="s">
        <v>3133</v>
      </c>
      <c r="C568" t="s">
        <v>640</v>
      </c>
      <c r="D568" t="s">
        <v>3009</v>
      </c>
      <c r="E568" s="118">
        <v>34</v>
      </c>
      <c r="F568">
        <v>492195</v>
      </c>
      <c r="G568">
        <v>3</v>
      </c>
      <c r="H568" s="118" t="s">
        <v>3309</v>
      </c>
      <c r="I568" t="s">
        <v>8049</v>
      </c>
      <c r="J568" t="s">
        <v>8439</v>
      </c>
      <c r="N568" s="118"/>
      <c r="O568" s="118"/>
    </row>
    <row r="569" spans="1:15" x14ac:dyDescent="0.2">
      <c r="A569">
        <v>593</v>
      </c>
      <c r="B569" t="s">
        <v>3135</v>
      </c>
      <c r="C569" t="s">
        <v>641</v>
      </c>
      <c r="D569" t="s">
        <v>3009</v>
      </c>
      <c r="E569" s="118">
        <v>26</v>
      </c>
      <c r="F569">
        <v>492195</v>
      </c>
      <c r="G569">
        <v>3</v>
      </c>
      <c r="H569" s="118" t="s">
        <v>3310</v>
      </c>
      <c r="I569" t="s">
        <v>8185</v>
      </c>
      <c r="J569" t="s">
        <v>9032</v>
      </c>
      <c r="N569" s="118"/>
      <c r="O569" s="118"/>
    </row>
    <row r="570" spans="1:15" x14ac:dyDescent="0.2">
      <c r="A570">
        <v>594</v>
      </c>
      <c r="B570" t="s">
        <v>3137</v>
      </c>
      <c r="C570" t="s">
        <v>642</v>
      </c>
      <c r="D570" t="s">
        <v>3009</v>
      </c>
      <c r="E570" s="118">
        <v>29</v>
      </c>
      <c r="F570">
        <v>492195</v>
      </c>
      <c r="G570">
        <v>3</v>
      </c>
      <c r="H570" s="118" t="s">
        <v>3312</v>
      </c>
      <c r="I570" t="s">
        <v>10227</v>
      </c>
      <c r="J570" t="s">
        <v>7818</v>
      </c>
      <c r="N570" s="118"/>
      <c r="O570" s="118"/>
    </row>
    <row r="571" spans="1:15" x14ac:dyDescent="0.2">
      <c r="A571">
        <v>595</v>
      </c>
      <c r="B571" t="s">
        <v>3139</v>
      </c>
      <c r="C571" t="s">
        <v>643</v>
      </c>
      <c r="D571" t="s">
        <v>3009</v>
      </c>
      <c r="E571" s="118">
        <v>29</v>
      </c>
      <c r="F571">
        <v>492195</v>
      </c>
      <c r="G571">
        <v>3</v>
      </c>
      <c r="H571" s="118" t="s">
        <v>3314</v>
      </c>
      <c r="I571" t="s">
        <v>8179</v>
      </c>
      <c r="J571" t="s">
        <v>8425</v>
      </c>
      <c r="N571" s="118"/>
      <c r="O571" s="118"/>
    </row>
    <row r="572" spans="1:15" x14ac:dyDescent="0.2">
      <c r="A572">
        <v>596</v>
      </c>
      <c r="B572" t="s">
        <v>3142</v>
      </c>
      <c r="C572" t="s">
        <v>644</v>
      </c>
      <c r="D572" t="s">
        <v>3009</v>
      </c>
      <c r="E572" s="118">
        <v>27</v>
      </c>
      <c r="F572">
        <v>492195</v>
      </c>
      <c r="G572">
        <v>3</v>
      </c>
      <c r="H572" s="118" t="s">
        <v>3316</v>
      </c>
      <c r="I572" t="s">
        <v>8462</v>
      </c>
      <c r="J572" t="s">
        <v>7958</v>
      </c>
      <c r="N572" s="118"/>
      <c r="O572" s="118"/>
    </row>
    <row r="573" spans="1:15" x14ac:dyDescent="0.2">
      <c r="A573">
        <v>597</v>
      </c>
      <c r="B573" t="s">
        <v>10228</v>
      </c>
      <c r="C573" t="s">
        <v>645</v>
      </c>
      <c r="D573" t="s">
        <v>3009</v>
      </c>
      <c r="E573" s="118">
        <v>29</v>
      </c>
      <c r="F573">
        <v>492195</v>
      </c>
      <c r="G573">
        <v>2</v>
      </c>
      <c r="H573" s="118" t="s">
        <v>3318</v>
      </c>
      <c r="I573" t="s">
        <v>8037</v>
      </c>
      <c r="J573" t="s">
        <v>7832</v>
      </c>
      <c r="N573" s="118"/>
      <c r="O573" s="118"/>
    </row>
    <row r="574" spans="1:15" x14ac:dyDescent="0.2">
      <c r="A574">
        <v>598</v>
      </c>
      <c r="B574" t="s">
        <v>3145</v>
      </c>
      <c r="C574" t="s">
        <v>646</v>
      </c>
      <c r="D574" t="s">
        <v>3009</v>
      </c>
      <c r="E574" s="118">
        <v>15</v>
      </c>
      <c r="F574">
        <v>492195</v>
      </c>
      <c r="G574">
        <v>2</v>
      </c>
      <c r="H574" s="118" t="s">
        <v>3320</v>
      </c>
      <c r="I574" t="s">
        <v>10229</v>
      </c>
      <c r="J574" t="s">
        <v>7791</v>
      </c>
      <c r="N574" s="118"/>
      <c r="O574" s="118"/>
    </row>
    <row r="575" spans="1:15" x14ac:dyDescent="0.2">
      <c r="A575">
        <v>599</v>
      </c>
      <c r="B575" t="s">
        <v>6067</v>
      </c>
      <c r="C575" t="s">
        <v>6068</v>
      </c>
      <c r="D575" t="s">
        <v>3009</v>
      </c>
      <c r="E575" s="118">
        <v>27</v>
      </c>
      <c r="F575">
        <v>492195</v>
      </c>
      <c r="G575">
        <v>3</v>
      </c>
      <c r="H575" s="118" t="s">
        <v>3322</v>
      </c>
      <c r="I575" t="s">
        <v>8682</v>
      </c>
      <c r="J575" t="s">
        <v>8701</v>
      </c>
      <c r="N575" s="118"/>
      <c r="O575" s="118"/>
    </row>
    <row r="576" spans="1:15" x14ac:dyDescent="0.2">
      <c r="A576">
        <v>600</v>
      </c>
      <c r="B576" t="s">
        <v>10230</v>
      </c>
      <c r="C576" t="s">
        <v>6069</v>
      </c>
      <c r="D576" t="s">
        <v>3009</v>
      </c>
      <c r="E576" s="118">
        <v>26</v>
      </c>
      <c r="F576">
        <v>492195</v>
      </c>
      <c r="G576">
        <v>2</v>
      </c>
      <c r="H576" s="118" t="s">
        <v>3324</v>
      </c>
      <c r="I576" t="s">
        <v>8555</v>
      </c>
      <c r="J576" t="s">
        <v>8826</v>
      </c>
      <c r="N576" s="118"/>
      <c r="O576" s="118"/>
    </row>
    <row r="577" spans="1:15" x14ac:dyDescent="0.2">
      <c r="A577">
        <v>601</v>
      </c>
      <c r="B577" t="s">
        <v>6070</v>
      </c>
      <c r="C577" t="s">
        <v>6071</v>
      </c>
      <c r="D577" t="s">
        <v>3009</v>
      </c>
      <c r="E577" s="118">
        <v>40</v>
      </c>
      <c r="F577">
        <v>492195</v>
      </c>
      <c r="G577">
        <v>2</v>
      </c>
      <c r="H577" s="118" t="s">
        <v>3326</v>
      </c>
      <c r="I577" t="s">
        <v>10231</v>
      </c>
      <c r="J577" t="s">
        <v>7754</v>
      </c>
      <c r="N577" s="118"/>
      <c r="O577" s="118"/>
    </row>
    <row r="578" spans="1:15" x14ac:dyDescent="0.2">
      <c r="A578">
        <v>602</v>
      </c>
      <c r="B578" t="s">
        <v>6072</v>
      </c>
      <c r="C578" t="s">
        <v>6073</v>
      </c>
      <c r="D578" t="s">
        <v>3009</v>
      </c>
      <c r="E578" s="118">
        <v>23</v>
      </c>
      <c r="F578">
        <v>492195</v>
      </c>
      <c r="G578">
        <v>2</v>
      </c>
      <c r="H578" s="118" t="s">
        <v>3328</v>
      </c>
      <c r="I578" t="s">
        <v>8046</v>
      </c>
      <c r="J578" t="s">
        <v>8008</v>
      </c>
      <c r="N578" s="118"/>
      <c r="O578" s="118"/>
    </row>
    <row r="579" spans="1:15" x14ac:dyDescent="0.2">
      <c r="A579">
        <v>603</v>
      </c>
      <c r="B579" t="s">
        <v>6074</v>
      </c>
      <c r="C579" t="s">
        <v>6075</v>
      </c>
      <c r="D579" t="s">
        <v>3009</v>
      </c>
      <c r="E579" s="118">
        <v>21</v>
      </c>
      <c r="F579">
        <v>492195</v>
      </c>
      <c r="G579">
        <v>2</v>
      </c>
      <c r="H579" s="118" t="s">
        <v>3329</v>
      </c>
      <c r="I579" t="s">
        <v>10232</v>
      </c>
      <c r="J579" t="s">
        <v>10233</v>
      </c>
      <c r="N579" s="118"/>
      <c r="O579" s="118"/>
    </row>
    <row r="580" spans="1:15" x14ac:dyDescent="0.2">
      <c r="A580">
        <v>604</v>
      </c>
      <c r="B580" t="s">
        <v>6076</v>
      </c>
      <c r="C580" t="s">
        <v>6077</v>
      </c>
      <c r="D580" t="s">
        <v>3009</v>
      </c>
      <c r="E580" s="118" t="s">
        <v>6078</v>
      </c>
      <c r="F580">
        <v>492195</v>
      </c>
      <c r="G580">
        <v>2</v>
      </c>
      <c r="H580" s="118" t="s">
        <v>3330</v>
      </c>
      <c r="I580" t="s">
        <v>10234</v>
      </c>
      <c r="J580" t="s">
        <v>8088</v>
      </c>
      <c r="N580" s="118"/>
      <c r="O580" s="118"/>
    </row>
    <row r="581" spans="1:15" x14ac:dyDescent="0.2">
      <c r="A581">
        <v>605</v>
      </c>
      <c r="B581" t="s">
        <v>6079</v>
      </c>
      <c r="C581" t="s">
        <v>6080</v>
      </c>
      <c r="D581" t="s">
        <v>3009</v>
      </c>
      <c r="E581" s="118">
        <v>16</v>
      </c>
      <c r="F581">
        <v>492195</v>
      </c>
      <c r="G581">
        <v>2</v>
      </c>
      <c r="H581" s="118" t="s">
        <v>3331</v>
      </c>
      <c r="I581" t="s">
        <v>8873</v>
      </c>
      <c r="J581" t="s">
        <v>8457</v>
      </c>
      <c r="N581" s="118"/>
      <c r="O581" s="118"/>
    </row>
    <row r="582" spans="1:15" x14ac:dyDescent="0.2">
      <c r="A582">
        <v>606</v>
      </c>
      <c r="B582" t="s">
        <v>6081</v>
      </c>
      <c r="C582" t="s">
        <v>6082</v>
      </c>
      <c r="D582" t="s">
        <v>3009</v>
      </c>
      <c r="E582" s="118">
        <v>27</v>
      </c>
      <c r="F582">
        <v>492195</v>
      </c>
      <c r="G582">
        <v>2</v>
      </c>
      <c r="H582" s="118" t="s">
        <v>3332</v>
      </c>
      <c r="I582" t="s">
        <v>10235</v>
      </c>
      <c r="J582" t="s">
        <v>8561</v>
      </c>
      <c r="N582" s="118"/>
      <c r="O582" s="118"/>
    </row>
    <row r="583" spans="1:15" x14ac:dyDescent="0.2">
      <c r="A583">
        <v>607</v>
      </c>
      <c r="B583" t="s">
        <v>6083</v>
      </c>
      <c r="C583" t="s">
        <v>6084</v>
      </c>
      <c r="D583" t="s">
        <v>3009</v>
      </c>
      <c r="E583" s="118">
        <v>23</v>
      </c>
      <c r="F583">
        <v>492195</v>
      </c>
      <c r="G583">
        <v>2</v>
      </c>
      <c r="H583" s="118" t="s">
        <v>3333</v>
      </c>
      <c r="I583" t="s">
        <v>9330</v>
      </c>
      <c r="J583" t="s">
        <v>7813</v>
      </c>
      <c r="N583" s="118"/>
      <c r="O583" s="118"/>
    </row>
    <row r="584" spans="1:15" x14ac:dyDescent="0.2">
      <c r="A584">
        <v>608</v>
      </c>
      <c r="B584" t="s">
        <v>6085</v>
      </c>
      <c r="C584" t="s">
        <v>6086</v>
      </c>
      <c r="D584" t="s">
        <v>3009</v>
      </c>
      <c r="E584" s="118" t="s">
        <v>6087</v>
      </c>
      <c r="F584">
        <v>492195</v>
      </c>
      <c r="G584">
        <v>2</v>
      </c>
      <c r="H584" s="118" t="s">
        <v>3334</v>
      </c>
      <c r="I584" t="s">
        <v>8328</v>
      </c>
      <c r="J584" t="s">
        <v>7816</v>
      </c>
      <c r="N584" s="118"/>
      <c r="O584" s="118"/>
    </row>
    <row r="585" spans="1:15" x14ac:dyDescent="0.2">
      <c r="A585">
        <v>609</v>
      </c>
      <c r="B585" t="s">
        <v>6088</v>
      </c>
      <c r="C585" t="s">
        <v>5958</v>
      </c>
      <c r="D585" t="s">
        <v>3009</v>
      </c>
      <c r="E585" s="118">
        <v>27</v>
      </c>
      <c r="F585">
        <v>492195</v>
      </c>
      <c r="G585">
        <v>2</v>
      </c>
      <c r="H585" s="118" t="s">
        <v>3336</v>
      </c>
      <c r="I585" t="s">
        <v>8597</v>
      </c>
      <c r="J585" t="s">
        <v>8113</v>
      </c>
      <c r="N585" s="118"/>
      <c r="O585" s="118"/>
    </row>
    <row r="586" spans="1:15" x14ac:dyDescent="0.2">
      <c r="A586">
        <v>610</v>
      </c>
      <c r="B586" t="s">
        <v>6089</v>
      </c>
      <c r="C586" t="s">
        <v>6090</v>
      </c>
      <c r="D586" t="s">
        <v>3009</v>
      </c>
      <c r="E586" s="118">
        <v>14</v>
      </c>
      <c r="F586">
        <v>492195</v>
      </c>
      <c r="G586">
        <v>2</v>
      </c>
      <c r="H586" s="118" t="s">
        <v>3337</v>
      </c>
      <c r="I586" t="s">
        <v>8373</v>
      </c>
      <c r="J586" t="s">
        <v>10236</v>
      </c>
      <c r="N586" s="118"/>
      <c r="O586" s="118"/>
    </row>
    <row r="587" spans="1:15" x14ac:dyDescent="0.2">
      <c r="A587">
        <v>611</v>
      </c>
      <c r="B587" t="s">
        <v>6091</v>
      </c>
      <c r="C587" t="s">
        <v>6092</v>
      </c>
      <c r="D587" t="s">
        <v>3009</v>
      </c>
      <c r="E587" s="118">
        <v>25</v>
      </c>
      <c r="F587">
        <v>492195</v>
      </c>
      <c r="G587">
        <v>2</v>
      </c>
      <c r="H587" s="118" t="s">
        <v>3338</v>
      </c>
      <c r="I587" t="s">
        <v>8687</v>
      </c>
      <c r="J587" t="s">
        <v>10237</v>
      </c>
      <c r="N587" s="118"/>
      <c r="O587" s="118"/>
    </row>
    <row r="588" spans="1:15" x14ac:dyDescent="0.2">
      <c r="A588">
        <v>612</v>
      </c>
      <c r="B588" t="s">
        <v>6093</v>
      </c>
      <c r="C588" t="s">
        <v>6094</v>
      </c>
      <c r="D588" t="s">
        <v>3009</v>
      </c>
      <c r="E588" s="118">
        <v>39</v>
      </c>
      <c r="F588">
        <v>492195</v>
      </c>
      <c r="G588">
        <v>2</v>
      </c>
      <c r="H588" s="118" t="s">
        <v>3339</v>
      </c>
      <c r="I588" t="s">
        <v>9970</v>
      </c>
      <c r="J588" t="s">
        <v>8039</v>
      </c>
      <c r="N588" s="118"/>
      <c r="O588" s="118"/>
    </row>
    <row r="589" spans="1:15" x14ac:dyDescent="0.2">
      <c r="A589">
        <v>613</v>
      </c>
      <c r="B589" t="s">
        <v>6095</v>
      </c>
      <c r="C589" t="s">
        <v>6096</v>
      </c>
      <c r="D589" t="s">
        <v>3009</v>
      </c>
      <c r="E589" s="118">
        <v>27</v>
      </c>
      <c r="F589">
        <v>492195</v>
      </c>
      <c r="G589">
        <v>2</v>
      </c>
      <c r="H589" s="118" t="s">
        <v>3340</v>
      </c>
      <c r="I589" t="s">
        <v>9656</v>
      </c>
      <c r="J589" t="s">
        <v>7721</v>
      </c>
      <c r="N589" s="118"/>
      <c r="O589" s="118"/>
    </row>
    <row r="590" spans="1:15" x14ac:dyDescent="0.2">
      <c r="A590">
        <v>614</v>
      </c>
      <c r="B590" t="s">
        <v>6097</v>
      </c>
      <c r="C590" t="s">
        <v>6098</v>
      </c>
      <c r="D590" t="s">
        <v>3009</v>
      </c>
      <c r="E590" s="118">
        <v>39</v>
      </c>
      <c r="F590">
        <v>492195</v>
      </c>
      <c r="G590">
        <v>2</v>
      </c>
      <c r="H590" s="118" t="s">
        <v>3341</v>
      </c>
      <c r="I590" t="s">
        <v>7845</v>
      </c>
      <c r="J590" t="s">
        <v>8226</v>
      </c>
      <c r="N590" s="118"/>
      <c r="O590" s="118"/>
    </row>
    <row r="591" spans="1:15" x14ac:dyDescent="0.2">
      <c r="A591">
        <v>615</v>
      </c>
      <c r="B591" t="s">
        <v>6099</v>
      </c>
      <c r="C591" t="s">
        <v>6100</v>
      </c>
      <c r="D591" t="s">
        <v>3009</v>
      </c>
      <c r="E591" s="118">
        <v>26</v>
      </c>
      <c r="F591">
        <v>492195</v>
      </c>
      <c r="G591">
        <v>2</v>
      </c>
      <c r="H591" s="118" t="s">
        <v>3342</v>
      </c>
      <c r="I591" t="s">
        <v>9694</v>
      </c>
      <c r="J591" t="s">
        <v>7813</v>
      </c>
      <c r="N591" s="118"/>
      <c r="O591" s="118"/>
    </row>
    <row r="592" spans="1:15" x14ac:dyDescent="0.2">
      <c r="A592">
        <v>616</v>
      </c>
      <c r="B592" t="s">
        <v>6101</v>
      </c>
      <c r="C592" t="s">
        <v>6102</v>
      </c>
      <c r="D592" t="s">
        <v>3009</v>
      </c>
      <c r="E592" s="118">
        <v>27</v>
      </c>
      <c r="F592">
        <v>492195</v>
      </c>
      <c r="G592">
        <v>2</v>
      </c>
      <c r="H592" s="118" t="s">
        <v>3344</v>
      </c>
      <c r="I592" t="s">
        <v>8281</v>
      </c>
      <c r="J592" t="s">
        <v>8045</v>
      </c>
      <c r="N592" s="118"/>
      <c r="O592" s="118"/>
    </row>
    <row r="593" spans="1:15" x14ac:dyDescent="0.2">
      <c r="A593">
        <v>617</v>
      </c>
      <c r="B593" t="s">
        <v>6103</v>
      </c>
      <c r="C593" t="s">
        <v>6104</v>
      </c>
      <c r="D593" t="s">
        <v>3009</v>
      </c>
      <c r="E593" s="118">
        <v>27</v>
      </c>
      <c r="F593">
        <v>492195</v>
      </c>
      <c r="G593">
        <v>2</v>
      </c>
      <c r="H593" s="118" t="s">
        <v>3346</v>
      </c>
      <c r="I593" t="s">
        <v>9159</v>
      </c>
      <c r="J593" t="s">
        <v>10238</v>
      </c>
      <c r="N593" s="118"/>
      <c r="O593" s="118"/>
    </row>
    <row r="594" spans="1:15" x14ac:dyDescent="0.2">
      <c r="A594">
        <v>618</v>
      </c>
      <c r="B594" t="s">
        <v>6108</v>
      </c>
      <c r="C594" t="s">
        <v>6109</v>
      </c>
      <c r="D594" t="s">
        <v>3009</v>
      </c>
      <c r="E594" s="118">
        <v>28</v>
      </c>
      <c r="F594">
        <v>492195</v>
      </c>
      <c r="G594">
        <v>2</v>
      </c>
      <c r="H594" s="118" t="s">
        <v>3348</v>
      </c>
      <c r="I594" t="s">
        <v>10239</v>
      </c>
      <c r="J594" t="s">
        <v>7767</v>
      </c>
      <c r="N594" s="118"/>
      <c r="O594" s="118"/>
    </row>
    <row r="595" spans="1:15" x14ac:dyDescent="0.2">
      <c r="A595">
        <v>619</v>
      </c>
      <c r="B595" t="s">
        <v>10240</v>
      </c>
      <c r="C595" t="s">
        <v>10241</v>
      </c>
      <c r="D595" t="s">
        <v>3009</v>
      </c>
      <c r="E595" s="118">
        <v>27</v>
      </c>
      <c r="F595">
        <v>492195</v>
      </c>
      <c r="G595">
        <v>1</v>
      </c>
      <c r="H595" s="118" t="s">
        <v>3350</v>
      </c>
      <c r="I595" t="s">
        <v>8419</v>
      </c>
      <c r="J595" t="s">
        <v>8362</v>
      </c>
      <c r="N595" s="118"/>
      <c r="O595" s="118"/>
    </row>
    <row r="596" spans="1:15" x14ac:dyDescent="0.2">
      <c r="A596">
        <v>620</v>
      </c>
      <c r="B596" t="s">
        <v>10242</v>
      </c>
      <c r="C596" t="s">
        <v>10243</v>
      </c>
      <c r="D596" t="s">
        <v>3009</v>
      </c>
      <c r="E596" s="118">
        <v>25</v>
      </c>
      <c r="F596">
        <v>492195</v>
      </c>
      <c r="G596">
        <v>1</v>
      </c>
      <c r="H596" s="118" t="s">
        <v>3351</v>
      </c>
      <c r="I596" t="s">
        <v>8627</v>
      </c>
      <c r="J596" t="s">
        <v>8294</v>
      </c>
      <c r="N596" s="118"/>
      <c r="O596" s="118"/>
    </row>
    <row r="597" spans="1:15" x14ac:dyDescent="0.2">
      <c r="A597">
        <v>621</v>
      </c>
      <c r="B597" t="s">
        <v>10244</v>
      </c>
      <c r="C597" t="s">
        <v>10245</v>
      </c>
      <c r="D597" t="s">
        <v>3009</v>
      </c>
      <c r="E597" s="118">
        <v>42</v>
      </c>
      <c r="F597">
        <v>492195</v>
      </c>
      <c r="G597">
        <v>1</v>
      </c>
      <c r="H597" s="118" t="s">
        <v>3353</v>
      </c>
      <c r="I597" t="s">
        <v>10246</v>
      </c>
      <c r="J597" t="s">
        <v>10247</v>
      </c>
      <c r="N597" s="118"/>
      <c r="O597" s="118"/>
    </row>
    <row r="598" spans="1:15" x14ac:dyDescent="0.2">
      <c r="A598">
        <v>622</v>
      </c>
      <c r="B598" t="s">
        <v>3014</v>
      </c>
      <c r="C598" t="s">
        <v>595</v>
      </c>
      <c r="D598" t="s">
        <v>3009</v>
      </c>
      <c r="E598" s="118">
        <v>11</v>
      </c>
      <c r="F598">
        <v>492195</v>
      </c>
      <c r="G598" t="s">
        <v>88</v>
      </c>
      <c r="H598" s="118" t="s">
        <v>3355</v>
      </c>
      <c r="I598" t="s">
        <v>9249</v>
      </c>
      <c r="J598" t="s">
        <v>8270</v>
      </c>
      <c r="N598" s="118"/>
      <c r="O598" s="118"/>
    </row>
    <row r="599" spans="1:15" x14ac:dyDescent="0.2">
      <c r="A599">
        <v>623</v>
      </c>
      <c r="B599" t="s">
        <v>10248</v>
      </c>
      <c r="C599" t="s">
        <v>10249</v>
      </c>
      <c r="D599" t="s">
        <v>3009</v>
      </c>
      <c r="E599" s="118">
        <v>28</v>
      </c>
      <c r="F599">
        <v>492195</v>
      </c>
      <c r="G599">
        <v>2</v>
      </c>
      <c r="H599" s="118" t="s">
        <v>3357</v>
      </c>
      <c r="I599" t="s">
        <v>9046</v>
      </c>
      <c r="J599" t="s">
        <v>8039</v>
      </c>
      <c r="N599" s="118"/>
      <c r="O599" s="118"/>
    </row>
    <row r="600" spans="1:15" x14ac:dyDescent="0.2">
      <c r="A600">
        <v>624</v>
      </c>
      <c r="B600" t="s">
        <v>3866</v>
      </c>
      <c r="C600" t="s">
        <v>926</v>
      </c>
      <c r="D600" t="s">
        <v>3857</v>
      </c>
      <c r="E600" s="118">
        <v>25</v>
      </c>
      <c r="F600">
        <v>492201</v>
      </c>
      <c r="G600">
        <v>4</v>
      </c>
      <c r="H600" s="118" t="s">
        <v>3359</v>
      </c>
      <c r="I600" t="s">
        <v>7782</v>
      </c>
      <c r="J600" t="s">
        <v>7875</v>
      </c>
      <c r="N600" s="118"/>
      <c r="O600" s="118"/>
    </row>
    <row r="601" spans="1:15" x14ac:dyDescent="0.2">
      <c r="A601">
        <v>625</v>
      </c>
      <c r="B601" t="s">
        <v>3878</v>
      </c>
      <c r="C601" t="s">
        <v>928</v>
      </c>
      <c r="D601" t="s">
        <v>3857</v>
      </c>
      <c r="E601" s="118">
        <v>26</v>
      </c>
      <c r="F601">
        <v>492201</v>
      </c>
      <c r="G601">
        <v>4</v>
      </c>
      <c r="H601" s="118" t="s">
        <v>3361</v>
      </c>
      <c r="I601" t="s">
        <v>8034</v>
      </c>
      <c r="J601" t="s">
        <v>7781</v>
      </c>
      <c r="N601" s="118"/>
      <c r="O601" s="118"/>
    </row>
    <row r="602" spans="1:15" x14ac:dyDescent="0.2">
      <c r="A602">
        <v>626</v>
      </c>
      <c r="B602" t="s">
        <v>3880</v>
      </c>
      <c r="C602" t="s">
        <v>929</v>
      </c>
      <c r="D602" t="s">
        <v>3857</v>
      </c>
      <c r="E602" s="118">
        <v>27</v>
      </c>
      <c r="F602">
        <v>492201</v>
      </c>
      <c r="G602">
        <v>4</v>
      </c>
      <c r="H602" s="118" t="s">
        <v>3363</v>
      </c>
      <c r="I602" t="s">
        <v>8034</v>
      </c>
      <c r="J602" t="s">
        <v>7847</v>
      </c>
      <c r="N602" s="118"/>
      <c r="O602" s="118"/>
    </row>
    <row r="603" spans="1:15" x14ac:dyDescent="0.2">
      <c r="A603">
        <v>627</v>
      </c>
      <c r="B603" t="s">
        <v>3882</v>
      </c>
      <c r="C603" t="s">
        <v>930</v>
      </c>
      <c r="D603" t="s">
        <v>3857</v>
      </c>
      <c r="E603" s="118">
        <v>27</v>
      </c>
      <c r="F603">
        <v>492201</v>
      </c>
      <c r="G603">
        <v>4</v>
      </c>
      <c r="H603" s="118" t="s">
        <v>3365</v>
      </c>
      <c r="I603" t="s">
        <v>8722</v>
      </c>
      <c r="J603" t="s">
        <v>7722</v>
      </c>
      <c r="N603" s="118"/>
      <c r="O603" s="118"/>
    </row>
    <row r="604" spans="1:15" x14ac:dyDescent="0.2">
      <c r="A604">
        <v>628</v>
      </c>
      <c r="B604" t="s">
        <v>3884</v>
      </c>
      <c r="C604" t="s">
        <v>931</v>
      </c>
      <c r="D604" t="s">
        <v>3857</v>
      </c>
      <c r="E604" s="118">
        <v>27</v>
      </c>
      <c r="F604">
        <v>492201</v>
      </c>
      <c r="G604">
        <v>4</v>
      </c>
      <c r="H604" s="118" t="s">
        <v>3367</v>
      </c>
      <c r="I604" t="s">
        <v>7741</v>
      </c>
      <c r="J604" t="s">
        <v>7816</v>
      </c>
      <c r="N604" s="118"/>
      <c r="O604" s="118"/>
    </row>
    <row r="605" spans="1:15" x14ac:dyDescent="0.2">
      <c r="A605">
        <v>629</v>
      </c>
      <c r="B605" t="s">
        <v>3886</v>
      </c>
      <c r="C605" t="s">
        <v>932</v>
      </c>
      <c r="D605" t="s">
        <v>3857</v>
      </c>
      <c r="E605" s="118">
        <v>30</v>
      </c>
      <c r="F605">
        <v>492201</v>
      </c>
      <c r="G605">
        <v>4</v>
      </c>
      <c r="H605" s="118" t="s">
        <v>3369</v>
      </c>
      <c r="I605" t="s">
        <v>8723</v>
      </c>
      <c r="J605" t="s">
        <v>8724</v>
      </c>
      <c r="N605" s="118"/>
      <c r="O605" s="118"/>
    </row>
    <row r="606" spans="1:15" x14ac:dyDescent="0.2">
      <c r="A606">
        <v>630</v>
      </c>
      <c r="B606" t="s">
        <v>3888</v>
      </c>
      <c r="C606" t="s">
        <v>933</v>
      </c>
      <c r="D606" t="s">
        <v>3857</v>
      </c>
      <c r="E606" s="118">
        <v>25</v>
      </c>
      <c r="F606">
        <v>492201</v>
      </c>
      <c r="G606">
        <v>4</v>
      </c>
      <c r="H606" s="118" t="s">
        <v>3371</v>
      </c>
      <c r="I606" t="s">
        <v>8725</v>
      </c>
      <c r="J606" t="s">
        <v>7821</v>
      </c>
      <c r="N606" s="118"/>
      <c r="O606" s="118"/>
    </row>
    <row r="607" spans="1:15" x14ac:dyDescent="0.2">
      <c r="A607">
        <v>631</v>
      </c>
      <c r="B607" t="s">
        <v>3890</v>
      </c>
      <c r="C607" t="s">
        <v>934</v>
      </c>
      <c r="D607" t="s">
        <v>3857</v>
      </c>
      <c r="E607" s="118">
        <v>29</v>
      </c>
      <c r="F607">
        <v>492201</v>
      </c>
      <c r="G607">
        <v>4</v>
      </c>
      <c r="H607" s="118" t="s">
        <v>3373</v>
      </c>
      <c r="I607" t="s">
        <v>8185</v>
      </c>
      <c r="J607" t="s">
        <v>8726</v>
      </c>
      <c r="N607" s="118"/>
      <c r="O607" s="118"/>
    </row>
    <row r="608" spans="1:15" x14ac:dyDescent="0.2">
      <c r="A608">
        <v>632</v>
      </c>
      <c r="B608" t="s">
        <v>3892</v>
      </c>
      <c r="C608" t="s">
        <v>935</v>
      </c>
      <c r="D608" t="s">
        <v>3857</v>
      </c>
      <c r="E608" s="118">
        <v>25</v>
      </c>
      <c r="F608">
        <v>492201</v>
      </c>
      <c r="G608">
        <v>4</v>
      </c>
      <c r="H608" s="118" t="s">
        <v>3375</v>
      </c>
      <c r="I608" t="s">
        <v>8727</v>
      </c>
      <c r="J608" t="s">
        <v>7856</v>
      </c>
      <c r="N608" s="118"/>
      <c r="O608" s="118"/>
    </row>
    <row r="609" spans="1:15" x14ac:dyDescent="0.2">
      <c r="A609">
        <v>633</v>
      </c>
      <c r="B609" t="s">
        <v>3894</v>
      </c>
      <c r="C609" t="s">
        <v>936</v>
      </c>
      <c r="D609" t="s">
        <v>3857</v>
      </c>
      <c r="E609" s="118">
        <v>29</v>
      </c>
      <c r="F609">
        <v>492201</v>
      </c>
      <c r="G609">
        <v>4</v>
      </c>
      <c r="H609" s="118" t="s">
        <v>3377</v>
      </c>
      <c r="I609" t="s">
        <v>8186</v>
      </c>
      <c r="J609" t="s">
        <v>7883</v>
      </c>
      <c r="N609" s="118"/>
      <c r="O609" s="118"/>
    </row>
    <row r="610" spans="1:15" x14ac:dyDescent="0.2">
      <c r="A610">
        <v>634</v>
      </c>
      <c r="B610" t="s">
        <v>3896</v>
      </c>
      <c r="C610" t="s">
        <v>937</v>
      </c>
      <c r="D610" t="s">
        <v>3857</v>
      </c>
      <c r="E610" s="118">
        <v>25</v>
      </c>
      <c r="F610">
        <v>492201</v>
      </c>
      <c r="G610">
        <v>4</v>
      </c>
      <c r="H610" s="118" t="s">
        <v>3379</v>
      </c>
      <c r="I610" t="s">
        <v>7747</v>
      </c>
      <c r="J610" t="s">
        <v>7818</v>
      </c>
      <c r="N610" s="118"/>
      <c r="O610" s="118"/>
    </row>
    <row r="611" spans="1:15" x14ac:dyDescent="0.2">
      <c r="A611">
        <v>635</v>
      </c>
      <c r="B611" t="s">
        <v>3898</v>
      </c>
      <c r="C611" t="s">
        <v>938</v>
      </c>
      <c r="D611" t="s">
        <v>3857</v>
      </c>
      <c r="E611" s="118">
        <v>26</v>
      </c>
      <c r="F611">
        <v>492201</v>
      </c>
      <c r="G611">
        <v>4</v>
      </c>
      <c r="H611" s="118" t="s">
        <v>3381</v>
      </c>
      <c r="I611" t="s">
        <v>8728</v>
      </c>
      <c r="J611" t="s">
        <v>8729</v>
      </c>
      <c r="N611" s="118"/>
      <c r="O611" s="118"/>
    </row>
    <row r="612" spans="1:15" x14ac:dyDescent="0.2">
      <c r="A612">
        <v>636</v>
      </c>
      <c r="B612" t="s">
        <v>3900</v>
      </c>
      <c r="C612" t="s">
        <v>939</v>
      </c>
      <c r="D612" t="s">
        <v>3857</v>
      </c>
      <c r="E612" s="118">
        <v>25</v>
      </c>
      <c r="F612">
        <v>492201</v>
      </c>
      <c r="G612">
        <v>4</v>
      </c>
      <c r="H612" s="118" t="s">
        <v>3382</v>
      </c>
      <c r="I612" t="s">
        <v>8730</v>
      </c>
      <c r="J612" t="s">
        <v>8731</v>
      </c>
      <c r="N612" s="118"/>
      <c r="O612" s="118"/>
    </row>
    <row r="613" spans="1:15" x14ac:dyDescent="0.2">
      <c r="A613">
        <v>637</v>
      </c>
      <c r="B613" t="s">
        <v>3902</v>
      </c>
      <c r="C613" t="s">
        <v>940</v>
      </c>
      <c r="D613" t="s">
        <v>3857</v>
      </c>
      <c r="E613" s="118">
        <v>27</v>
      </c>
      <c r="F613">
        <v>492201</v>
      </c>
      <c r="G613">
        <v>4</v>
      </c>
      <c r="H613" s="118" t="s">
        <v>3383</v>
      </c>
      <c r="I613" t="s">
        <v>8014</v>
      </c>
      <c r="J613" t="s">
        <v>8732</v>
      </c>
      <c r="N613" s="118"/>
      <c r="O613" s="118"/>
    </row>
    <row r="614" spans="1:15" x14ac:dyDescent="0.2">
      <c r="A614">
        <v>638</v>
      </c>
      <c r="B614" t="s">
        <v>3904</v>
      </c>
      <c r="C614" t="s">
        <v>941</v>
      </c>
      <c r="D614" t="s">
        <v>3857</v>
      </c>
      <c r="E614" s="118">
        <v>26</v>
      </c>
      <c r="F614">
        <v>492201</v>
      </c>
      <c r="G614">
        <v>4</v>
      </c>
      <c r="H614" s="118" t="s">
        <v>3385</v>
      </c>
      <c r="I614" t="s">
        <v>8021</v>
      </c>
      <c r="J614" t="s">
        <v>7716</v>
      </c>
      <c r="N614" s="118"/>
      <c r="O614" s="118"/>
    </row>
    <row r="615" spans="1:15" x14ac:dyDescent="0.2">
      <c r="A615">
        <v>639</v>
      </c>
      <c r="B615" t="s">
        <v>3906</v>
      </c>
      <c r="C615" t="s">
        <v>942</v>
      </c>
      <c r="D615" t="s">
        <v>3857</v>
      </c>
      <c r="E615" s="118">
        <v>27</v>
      </c>
      <c r="F615">
        <v>492201</v>
      </c>
      <c r="G615">
        <v>4</v>
      </c>
      <c r="H615" s="118" t="s">
        <v>3387</v>
      </c>
      <c r="I615" t="s">
        <v>7819</v>
      </c>
      <c r="J615" t="s">
        <v>8733</v>
      </c>
      <c r="N615" s="118"/>
      <c r="O615" s="118"/>
    </row>
    <row r="616" spans="1:15" x14ac:dyDescent="0.2">
      <c r="A616">
        <v>640</v>
      </c>
      <c r="B616" t="s">
        <v>3908</v>
      </c>
      <c r="C616" t="s">
        <v>943</v>
      </c>
      <c r="D616" t="s">
        <v>3857</v>
      </c>
      <c r="E616" s="118">
        <v>25</v>
      </c>
      <c r="F616">
        <v>492201</v>
      </c>
      <c r="G616">
        <v>4</v>
      </c>
      <c r="H616" s="118" t="s">
        <v>3389</v>
      </c>
      <c r="I616" t="s">
        <v>8373</v>
      </c>
      <c r="J616" t="s">
        <v>7800</v>
      </c>
      <c r="N616" s="118"/>
      <c r="O616" s="118"/>
    </row>
    <row r="617" spans="1:15" x14ac:dyDescent="0.2">
      <c r="A617">
        <v>641</v>
      </c>
      <c r="B617" t="s">
        <v>3914</v>
      </c>
      <c r="C617" t="s">
        <v>944</v>
      </c>
      <c r="D617" t="s">
        <v>3857</v>
      </c>
      <c r="E617" s="118">
        <v>26</v>
      </c>
      <c r="F617">
        <v>492201</v>
      </c>
      <c r="G617">
        <v>3</v>
      </c>
      <c r="H617" s="118" t="s">
        <v>3392</v>
      </c>
      <c r="I617" t="s">
        <v>8286</v>
      </c>
      <c r="J617" t="s">
        <v>8370</v>
      </c>
      <c r="N617" s="118"/>
      <c r="O617" s="118"/>
    </row>
    <row r="618" spans="1:15" x14ac:dyDescent="0.2">
      <c r="A618">
        <v>642</v>
      </c>
      <c r="B618" t="s">
        <v>3916</v>
      </c>
      <c r="C618" t="s">
        <v>945</v>
      </c>
      <c r="D618" t="s">
        <v>3857</v>
      </c>
      <c r="E618" s="118">
        <v>26</v>
      </c>
      <c r="F618">
        <v>492201</v>
      </c>
      <c r="G618">
        <v>3</v>
      </c>
      <c r="H618" s="118" t="s">
        <v>3395</v>
      </c>
      <c r="I618" t="s">
        <v>8734</v>
      </c>
      <c r="J618" t="s">
        <v>8735</v>
      </c>
      <c r="N618" s="118"/>
      <c r="O618" s="118"/>
    </row>
    <row r="619" spans="1:15" x14ac:dyDescent="0.2">
      <c r="A619">
        <v>643</v>
      </c>
      <c r="B619" t="s">
        <v>3918</v>
      </c>
      <c r="C619" t="s">
        <v>946</v>
      </c>
      <c r="D619" t="s">
        <v>3857</v>
      </c>
      <c r="E619" s="118">
        <v>27</v>
      </c>
      <c r="F619">
        <v>492201</v>
      </c>
      <c r="G619">
        <v>3</v>
      </c>
      <c r="H619" s="118" t="s">
        <v>3396</v>
      </c>
      <c r="I619" t="s">
        <v>8736</v>
      </c>
      <c r="J619" t="s">
        <v>8415</v>
      </c>
      <c r="N619" s="118"/>
      <c r="O619" s="118"/>
    </row>
    <row r="620" spans="1:15" x14ac:dyDescent="0.2">
      <c r="A620">
        <v>644</v>
      </c>
      <c r="B620" t="s">
        <v>3920</v>
      </c>
      <c r="C620" t="s">
        <v>947</v>
      </c>
      <c r="D620" t="s">
        <v>3857</v>
      </c>
      <c r="E620" s="118">
        <v>27</v>
      </c>
      <c r="F620">
        <v>492201</v>
      </c>
      <c r="G620">
        <v>3</v>
      </c>
      <c r="H620" s="118" t="s">
        <v>3397</v>
      </c>
      <c r="I620" t="s">
        <v>8102</v>
      </c>
      <c r="J620" t="s">
        <v>7716</v>
      </c>
      <c r="N620" s="118"/>
      <c r="O620" s="118"/>
    </row>
    <row r="621" spans="1:15" x14ac:dyDescent="0.2">
      <c r="A621">
        <v>645</v>
      </c>
      <c r="B621" t="s">
        <v>3922</v>
      </c>
      <c r="C621" t="s">
        <v>948</v>
      </c>
      <c r="D621" t="s">
        <v>3857</v>
      </c>
      <c r="E621" s="118">
        <v>29</v>
      </c>
      <c r="F621">
        <v>492201</v>
      </c>
      <c r="G621">
        <v>3</v>
      </c>
      <c r="H621" s="118" t="s">
        <v>3398</v>
      </c>
      <c r="I621" t="s">
        <v>8373</v>
      </c>
      <c r="J621" t="s">
        <v>8737</v>
      </c>
      <c r="N621" s="118"/>
      <c r="O621" s="118"/>
    </row>
    <row r="622" spans="1:15" x14ac:dyDescent="0.2">
      <c r="A622">
        <v>646</v>
      </c>
      <c r="B622" t="s">
        <v>3051</v>
      </c>
      <c r="C622" t="s">
        <v>600</v>
      </c>
      <c r="D622" t="s">
        <v>3857</v>
      </c>
      <c r="E622" s="118">
        <v>26</v>
      </c>
      <c r="F622">
        <v>492201</v>
      </c>
      <c r="G622">
        <v>3</v>
      </c>
      <c r="H622" s="118" t="s">
        <v>3399</v>
      </c>
      <c r="I622" t="s">
        <v>8185</v>
      </c>
      <c r="J622" t="s">
        <v>7849</v>
      </c>
      <c r="N622" s="118"/>
      <c r="O622" s="118"/>
    </row>
    <row r="623" spans="1:15" x14ac:dyDescent="0.2">
      <c r="A623">
        <v>647</v>
      </c>
      <c r="B623" t="s">
        <v>3925</v>
      </c>
      <c r="C623" t="s">
        <v>949</v>
      </c>
      <c r="D623" t="s">
        <v>3857</v>
      </c>
      <c r="E623" s="118">
        <v>25</v>
      </c>
      <c r="F623">
        <v>492201</v>
      </c>
      <c r="G623">
        <v>3</v>
      </c>
      <c r="H623" s="118" t="s">
        <v>3400</v>
      </c>
      <c r="I623" t="s">
        <v>8738</v>
      </c>
      <c r="J623" t="s">
        <v>7724</v>
      </c>
      <c r="N623" s="118"/>
      <c r="O623" s="118"/>
    </row>
    <row r="624" spans="1:15" x14ac:dyDescent="0.2">
      <c r="A624">
        <v>648</v>
      </c>
      <c r="B624" t="s">
        <v>3927</v>
      </c>
      <c r="C624" t="s">
        <v>950</v>
      </c>
      <c r="D624" t="s">
        <v>3857</v>
      </c>
      <c r="E624" s="118">
        <v>28</v>
      </c>
      <c r="F624">
        <v>492201</v>
      </c>
      <c r="G624">
        <v>3</v>
      </c>
      <c r="H624" s="118" t="s">
        <v>3401</v>
      </c>
      <c r="I624" t="s">
        <v>8739</v>
      </c>
      <c r="J624" t="s">
        <v>8740</v>
      </c>
      <c r="N624" s="118"/>
      <c r="O624" s="118"/>
    </row>
    <row r="625" spans="1:15" x14ac:dyDescent="0.2">
      <c r="A625">
        <v>649</v>
      </c>
      <c r="B625" t="s">
        <v>3929</v>
      </c>
      <c r="C625" t="s">
        <v>951</v>
      </c>
      <c r="D625" t="s">
        <v>3857</v>
      </c>
      <c r="E625" s="118">
        <v>27</v>
      </c>
      <c r="F625">
        <v>492201</v>
      </c>
      <c r="G625">
        <v>3</v>
      </c>
      <c r="H625" s="118" t="s">
        <v>3402</v>
      </c>
      <c r="I625" t="s">
        <v>8741</v>
      </c>
      <c r="J625" t="s">
        <v>8742</v>
      </c>
      <c r="N625" s="118"/>
      <c r="O625" s="118"/>
    </row>
    <row r="626" spans="1:15" x14ac:dyDescent="0.2">
      <c r="A626">
        <v>650</v>
      </c>
      <c r="B626" t="s">
        <v>3931</v>
      </c>
      <c r="C626" t="s">
        <v>952</v>
      </c>
      <c r="D626" t="s">
        <v>3857</v>
      </c>
      <c r="E626" s="118">
        <v>28</v>
      </c>
      <c r="F626">
        <v>492201</v>
      </c>
      <c r="G626">
        <v>3</v>
      </c>
      <c r="H626" s="118" t="s">
        <v>3403</v>
      </c>
      <c r="I626" t="s">
        <v>8686</v>
      </c>
      <c r="J626" t="s">
        <v>7756</v>
      </c>
      <c r="N626" s="118"/>
      <c r="O626" s="118"/>
    </row>
    <row r="627" spans="1:15" x14ac:dyDescent="0.2">
      <c r="A627">
        <v>651</v>
      </c>
      <c r="B627" t="s">
        <v>3933</v>
      </c>
      <c r="C627" t="s">
        <v>953</v>
      </c>
      <c r="D627" t="s">
        <v>3857</v>
      </c>
      <c r="E627" s="118">
        <v>25</v>
      </c>
      <c r="F627">
        <v>492201</v>
      </c>
      <c r="G627">
        <v>3</v>
      </c>
      <c r="H627" s="118" t="s">
        <v>3404</v>
      </c>
      <c r="I627" t="s">
        <v>8114</v>
      </c>
      <c r="J627" t="s">
        <v>7871</v>
      </c>
      <c r="N627" s="118"/>
      <c r="O627" s="118"/>
    </row>
    <row r="628" spans="1:15" x14ac:dyDescent="0.2">
      <c r="A628">
        <v>652</v>
      </c>
      <c r="B628" t="s">
        <v>3935</v>
      </c>
      <c r="C628" t="s">
        <v>954</v>
      </c>
      <c r="D628" t="s">
        <v>3857</v>
      </c>
      <c r="E628" s="118">
        <v>27</v>
      </c>
      <c r="F628">
        <v>492201</v>
      </c>
      <c r="G628">
        <v>3</v>
      </c>
      <c r="H628" s="118" t="s">
        <v>3405</v>
      </c>
      <c r="I628" t="s">
        <v>8286</v>
      </c>
      <c r="J628" t="s">
        <v>8743</v>
      </c>
      <c r="N628" s="118"/>
      <c r="O628" s="118"/>
    </row>
    <row r="629" spans="1:15" x14ac:dyDescent="0.2">
      <c r="A629">
        <v>653</v>
      </c>
      <c r="B629" t="s">
        <v>10250</v>
      </c>
      <c r="C629" t="s">
        <v>955</v>
      </c>
      <c r="D629" t="s">
        <v>3857</v>
      </c>
      <c r="E629" s="118">
        <v>25</v>
      </c>
      <c r="F629">
        <v>492201</v>
      </c>
      <c r="G629">
        <v>3</v>
      </c>
      <c r="H629" s="118" t="s">
        <v>3406</v>
      </c>
      <c r="I629" t="s">
        <v>8744</v>
      </c>
      <c r="J629" t="s">
        <v>8745</v>
      </c>
      <c r="N629" s="118"/>
      <c r="O629" s="118"/>
    </row>
    <row r="630" spans="1:15" x14ac:dyDescent="0.2">
      <c r="A630">
        <v>654</v>
      </c>
      <c r="B630" t="s">
        <v>3938</v>
      </c>
      <c r="C630" t="s">
        <v>956</v>
      </c>
      <c r="D630" t="s">
        <v>3857</v>
      </c>
      <c r="E630" s="118">
        <v>25</v>
      </c>
      <c r="F630">
        <v>492201</v>
      </c>
      <c r="G630">
        <v>3</v>
      </c>
      <c r="H630" s="118" t="s">
        <v>3407</v>
      </c>
      <c r="I630" t="s">
        <v>8332</v>
      </c>
      <c r="J630" t="s">
        <v>8121</v>
      </c>
      <c r="N630" s="118"/>
      <c r="O630" s="118"/>
    </row>
    <row r="631" spans="1:15" x14ac:dyDescent="0.2">
      <c r="A631">
        <v>655</v>
      </c>
      <c r="B631" t="s">
        <v>3940</v>
      </c>
      <c r="C631" t="s">
        <v>957</v>
      </c>
      <c r="D631" t="s">
        <v>3857</v>
      </c>
      <c r="E631" s="118">
        <v>26</v>
      </c>
      <c r="F631">
        <v>492201</v>
      </c>
      <c r="G631">
        <v>3</v>
      </c>
      <c r="H631" s="118" t="s">
        <v>3408</v>
      </c>
      <c r="I631" t="s">
        <v>7777</v>
      </c>
      <c r="J631" t="s">
        <v>7700</v>
      </c>
      <c r="N631" s="118"/>
      <c r="O631" s="118"/>
    </row>
    <row r="632" spans="1:15" x14ac:dyDescent="0.2">
      <c r="A632">
        <v>656</v>
      </c>
      <c r="B632" t="s">
        <v>3942</v>
      </c>
      <c r="C632" t="s">
        <v>958</v>
      </c>
      <c r="D632" t="s">
        <v>3857</v>
      </c>
      <c r="E632" s="118">
        <v>29</v>
      </c>
      <c r="F632">
        <v>492201</v>
      </c>
      <c r="G632">
        <v>2</v>
      </c>
      <c r="H632" s="118" t="s">
        <v>3409</v>
      </c>
      <c r="I632" t="s">
        <v>8746</v>
      </c>
      <c r="J632" t="s">
        <v>7716</v>
      </c>
      <c r="N632" s="118"/>
      <c r="O632" s="118"/>
    </row>
    <row r="633" spans="1:15" x14ac:dyDescent="0.2">
      <c r="A633">
        <v>657</v>
      </c>
      <c r="B633" t="s">
        <v>3944</v>
      </c>
      <c r="C633" t="s">
        <v>959</v>
      </c>
      <c r="D633" t="s">
        <v>3857</v>
      </c>
      <c r="E633" s="118">
        <v>27</v>
      </c>
      <c r="F633">
        <v>492201</v>
      </c>
      <c r="G633">
        <v>2</v>
      </c>
      <c r="H633" s="118" t="s">
        <v>3410</v>
      </c>
      <c r="I633" t="s">
        <v>7907</v>
      </c>
      <c r="J633" t="s">
        <v>8270</v>
      </c>
      <c r="N633" s="118"/>
      <c r="O633" s="118"/>
    </row>
    <row r="634" spans="1:15" x14ac:dyDescent="0.2">
      <c r="A634">
        <v>658</v>
      </c>
      <c r="B634" t="s">
        <v>3946</v>
      </c>
      <c r="C634" t="s">
        <v>960</v>
      </c>
      <c r="D634" t="s">
        <v>3857</v>
      </c>
      <c r="E634" s="118">
        <v>30</v>
      </c>
      <c r="F634">
        <v>492201</v>
      </c>
      <c r="G634">
        <v>2</v>
      </c>
      <c r="H634" s="118" t="s">
        <v>3411</v>
      </c>
      <c r="I634" t="s">
        <v>8627</v>
      </c>
      <c r="J634" t="s">
        <v>8481</v>
      </c>
      <c r="N634" s="118"/>
      <c r="O634" s="118"/>
    </row>
    <row r="635" spans="1:15" x14ac:dyDescent="0.2">
      <c r="A635">
        <v>659</v>
      </c>
      <c r="B635" t="s">
        <v>3948</v>
      </c>
      <c r="C635" t="s">
        <v>961</v>
      </c>
      <c r="D635" t="s">
        <v>3857</v>
      </c>
      <c r="E635" s="118">
        <v>37</v>
      </c>
      <c r="F635">
        <v>492201</v>
      </c>
      <c r="G635">
        <v>2</v>
      </c>
      <c r="H635" s="118" t="s">
        <v>3413</v>
      </c>
      <c r="I635" t="s">
        <v>7719</v>
      </c>
      <c r="J635" t="s">
        <v>8381</v>
      </c>
      <c r="N635" s="118"/>
      <c r="O635" s="118"/>
    </row>
    <row r="636" spans="1:15" x14ac:dyDescent="0.2">
      <c r="A636">
        <v>660</v>
      </c>
      <c r="B636" t="s">
        <v>3950</v>
      </c>
      <c r="C636" t="s">
        <v>962</v>
      </c>
      <c r="D636" t="s">
        <v>3857</v>
      </c>
      <c r="E636" s="118">
        <v>27</v>
      </c>
      <c r="F636">
        <v>492201</v>
      </c>
      <c r="G636">
        <v>2</v>
      </c>
      <c r="H636" s="118" t="s">
        <v>3415</v>
      </c>
      <c r="I636" t="s">
        <v>7937</v>
      </c>
      <c r="J636" t="s">
        <v>8056</v>
      </c>
      <c r="N636" s="118"/>
      <c r="O636" s="118"/>
    </row>
    <row r="637" spans="1:15" x14ac:dyDescent="0.2">
      <c r="A637">
        <v>661</v>
      </c>
      <c r="B637" t="s">
        <v>3952</v>
      </c>
      <c r="C637" t="s">
        <v>963</v>
      </c>
      <c r="D637" t="s">
        <v>3857</v>
      </c>
      <c r="E637" s="118">
        <v>26</v>
      </c>
      <c r="F637">
        <v>492201</v>
      </c>
      <c r="G637">
        <v>2</v>
      </c>
      <c r="H637" s="118" t="s">
        <v>3417</v>
      </c>
      <c r="I637" t="s">
        <v>8747</v>
      </c>
      <c r="J637" t="s">
        <v>7736</v>
      </c>
      <c r="N637" s="118"/>
      <c r="O637" s="118"/>
    </row>
    <row r="638" spans="1:15" x14ac:dyDescent="0.2">
      <c r="A638">
        <v>662</v>
      </c>
      <c r="B638" t="s">
        <v>3954</v>
      </c>
      <c r="C638" t="s">
        <v>964</v>
      </c>
      <c r="D638" t="s">
        <v>3857</v>
      </c>
      <c r="E638" s="118">
        <v>30</v>
      </c>
      <c r="F638">
        <v>492201</v>
      </c>
      <c r="G638">
        <v>2</v>
      </c>
      <c r="H638" s="118" t="s">
        <v>3419</v>
      </c>
      <c r="I638" t="s">
        <v>7731</v>
      </c>
      <c r="J638" t="s">
        <v>8045</v>
      </c>
      <c r="N638" s="118"/>
      <c r="O638" s="118"/>
    </row>
    <row r="639" spans="1:15" x14ac:dyDescent="0.2">
      <c r="A639">
        <v>663</v>
      </c>
      <c r="B639" t="s">
        <v>3956</v>
      </c>
      <c r="C639" t="s">
        <v>965</v>
      </c>
      <c r="D639" t="s">
        <v>3857</v>
      </c>
      <c r="E639" s="118">
        <v>25</v>
      </c>
      <c r="F639">
        <v>492201</v>
      </c>
      <c r="G639">
        <v>2</v>
      </c>
      <c r="H639" s="118" t="s">
        <v>3421</v>
      </c>
      <c r="I639" t="s">
        <v>8186</v>
      </c>
      <c r="J639" t="s">
        <v>8132</v>
      </c>
      <c r="N639" s="118"/>
      <c r="O639" s="118"/>
    </row>
    <row r="640" spans="1:15" x14ac:dyDescent="0.2">
      <c r="A640">
        <v>664</v>
      </c>
      <c r="B640" t="s">
        <v>3958</v>
      </c>
      <c r="C640" t="s">
        <v>966</v>
      </c>
      <c r="D640" t="s">
        <v>3857</v>
      </c>
      <c r="E640" s="118">
        <v>26</v>
      </c>
      <c r="F640">
        <v>492201</v>
      </c>
      <c r="G640">
        <v>2</v>
      </c>
      <c r="H640" s="118" t="s">
        <v>3422</v>
      </c>
      <c r="I640" t="s">
        <v>7912</v>
      </c>
      <c r="J640" t="s">
        <v>8748</v>
      </c>
      <c r="N640" s="118"/>
      <c r="O640" s="118"/>
    </row>
    <row r="641" spans="1:15" x14ac:dyDescent="0.2">
      <c r="A641">
        <v>665</v>
      </c>
      <c r="B641" t="s">
        <v>3960</v>
      </c>
      <c r="C641" t="s">
        <v>967</v>
      </c>
      <c r="D641" t="s">
        <v>3857</v>
      </c>
      <c r="E641" s="118">
        <v>37</v>
      </c>
      <c r="F641">
        <v>492201</v>
      </c>
      <c r="G641">
        <v>2</v>
      </c>
      <c r="H641" s="118" t="s">
        <v>3423</v>
      </c>
      <c r="I641" t="s">
        <v>8749</v>
      </c>
      <c r="J641" t="s">
        <v>8750</v>
      </c>
      <c r="N641" s="118"/>
      <c r="O641" s="118"/>
    </row>
    <row r="642" spans="1:15" x14ac:dyDescent="0.2">
      <c r="A642">
        <v>666</v>
      </c>
      <c r="B642" t="s">
        <v>3962</v>
      </c>
      <c r="C642" t="s">
        <v>968</v>
      </c>
      <c r="D642" t="s">
        <v>3857</v>
      </c>
      <c r="E642" s="118">
        <v>27</v>
      </c>
      <c r="F642">
        <v>492201</v>
      </c>
      <c r="G642">
        <v>2</v>
      </c>
      <c r="H642" s="118" t="s">
        <v>3424</v>
      </c>
      <c r="I642" t="s">
        <v>8751</v>
      </c>
      <c r="J642" t="s">
        <v>8752</v>
      </c>
      <c r="N642" s="118"/>
      <c r="O642" s="118"/>
    </row>
    <row r="643" spans="1:15" x14ac:dyDescent="0.2">
      <c r="A643">
        <v>667</v>
      </c>
      <c r="B643" t="s">
        <v>6206</v>
      </c>
      <c r="C643" t="s">
        <v>6207</v>
      </c>
      <c r="D643" t="s">
        <v>3857</v>
      </c>
      <c r="E643" s="118">
        <v>27</v>
      </c>
      <c r="F643">
        <v>492201</v>
      </c>
      <c r="G643">
        <v>2</v>
      </c>
      <c r="H643" s="118" t="s">
        <v>3426</v>
      </c>
      <c r="I643" t="s">
        <v>7743</v>
      </c>
      <c r="J643" t="s">
        <v>7844</v>
      </c>
      <c r="N643" s="118"/>
      <c r="O643" s="118"/>
    </row>
    <row r="644" spans="1:15" x14ac:dyDescent="0.2">
      <c r="A644">
        <v>668</v>
      </c>
      <c r="B644" t="s">
        <v>6208</v>
      </c>
      <c r="C644" t="s">
        <v>6209</v>
      </c>
      <c r="D644" t="s">
        <v>3857</v>
      </c>
      <c r="E644" s="118">
        <v>26</v>
      </c>
      <c r="F644">
        <v>492201</v>
      </c>
      <c r="G644">
        <v>2</v>
      </c>
      <c r="H644" s="118" t="s">
        <v>3427</v>
      </c>
      <c r="I644" t="s">
        <v>7705</v>
      </c>
      <c r="J644" t="s">
        <v>7818</v>
      </c>
      <c r="N644" s="118"/>
      <c r="O644" s="118"/>
    </row>
    <row r="645" spans="1:15" x14ac:dyDescent="0.2">
      <c r="A645">
        <v>669</v>
      </c>
      <c r="B645" t="s">
        <v>6210</v>
      </c>
      <c r="C645" t="s">
        <v>6211</v>
      </c>
      <c r="D645" t="s">
        <v>3857</v>
      </c>
      <c r="E645" s="118">
        <v>29</v>
      </c>
      <c r="F645">
        <v>492201</v>
      </c>
      <c r="G645">
        <v>2</v>
      </c>
      <c r="H645" s="118" t="s">
        <v>3429</v>
      </c>
      <c r="I645" t="s">
        <v>8686</v>
      </c>
      <c r="J645" t="s">
        <v>8753</v>
      </c>
      <c r="N645" s="118"/>
      <c r="O645" s="118"/>
    </row>
    <row r="646" spans="1:15" x14ac:dyDescent="0.2">
      <c r="A646">
        <v>670</v>
      </c>
      <c r="B646" t="s">
        <v>6625</v>
      </c>
      <c r="C646" t="s">
        <v>6626</v>
      </c>
      <c r="D646" t="s">
        <v>3857</v>
      </c>
      <c r="E646" s="118">
        <v>26</v>
      </c>
      <c r="F646">
        <v>492201</v>
      </c>
      <c r="G646">
        <v>2</v>
      </c>
      <c r="H646" s="118" t="s">
        <v>3430</v>
      </c>
      <c r="I646" t="s">
        <v>8754</v>
      </c>
      <c r="J646" t="s">
        <v>7856</v>
      </c>
      <c r="N646" s="118"/>
      <c r="O646" s="118"/>
    </row>
    <row r="647" spans="1:15" x14ac:dyDescent="0.2">
      <c r="A647">
        <v>671</v>
      </c>
      <c r="B647" t="s">
        <v>6627</v>
      </c>
      <c r="C647" t="s">
        <v>6628</v>
      </c>
      <c r="D647" t="s">
        <v>3857</v>
      </c>
      <c r="E647" s="118">
        <v>27</v>
      </c>
      <c r="F647">
        <v>492201</v>
      </c>
      <c r="G647">
        <v>2</v>
      </c>
      <c r="H647" s="118" t="s">
        <v>3432</v>
      </c>
      <c r="I647" t="s">
        <v>8079</v>
      </c>
      <c r="J647" t="s">
        <v>7702</v>
      </c>
      <c r="N647" s="118"/>
      <c r="O647" s="118"/>
    </row>
    <row r="648" spans="1:15" x14ac:dyDescent="0.2">
      <c r="A648">
        <v>672</v>
      </c>
      <c r="B648" t="s">
        <v>6700</v>
      </c>
      <c r="C648" t="s">
        <v>6701</v>
      </c>
      <c r="D648" t="s">
        <v>3857</v>
      </c>
      <c r="E648" s="118">
        <v>26</v>
      </c>
      <c r="F648">
        <v>492201</v>
      </c>
      <c r="G648">
        <v>2</v>
      </c>
      <c r="H648" s="118" t="s">
        <v>3434</v>
      </c>
      <c r="I648" t="s">
        <v>8755</v>
      </c>
      <c r="J648" t="s">
        <v>7789</v>
      </c>
      <c r="N648" s="118"/>
      <c r="O648" s="118"/>
    </row>
    <row r="649" spans="1:15" x14ac:dyDescent="0.2">
      <c r="A649">
        <v>673</v>
      </c>
      <c r="B649" t="s">
        <v>10251</v>
      </c>
      <c r="C649" t="s">
        <v>10252</v>
      </c>
      <c r="D649" t="s">
        <v>3857</v>
      </c>
      <c r="E649" s="118">
        <v>25</v>
      </c>
      <c r="F649">
        <v>492201</v>
      </c>
      <c r="G649">
        <v>1</v>
      </c>
      <c r="H649" s="118" t="s">
        <v>3436</v>
      </c>
      <c r="I649" t="s">
        <v>8152</v>
      </c>
      <c r="J649" t="s">
        <v>8370</v>
      </c>
      <c r="N649" s="118"/>
      <c r="O649" s="118"/>
    </row>
    <row r="650" spans="1:15" x14ac:dyDescent="0.2">
      <c r="A650">
        <v>674</v>
      </c>
      <c r="B650" t="s">
        <v>10253</v>
      </c>
      <c r="C650" t="s">
        <v>10254</v>
      </c>
      <c r="D650" t="s">
        <v>3857</v>
      </c>
      <c r="E650" s="118">
        <v>29</v>
      </c>
      <c r="F650">
        <v>492201</v>
      </c>
      <c r="G650">
        <v>1</v>
      </c>
      <c r="H650" s="118" t="s">
        <v>3438</v>
      </c>
      <c r="I650" t="s">
        <v>8756</v>
      </c>
      <c r="J650" t="s">
        <v>8008</v>
      </c>
      <c r="N650" s="118"/>
      <c r="O650" s="118"/>
    </row>
    <row r="651" spans="1:15" x14ac:dyDescent="0.2">
      <c r="A651">
        <v>675</v>
      </c>
      <c r="B651" t="s">
        <v>10255</v>
      </c>
      <c r="C651" t="s">
        <v>10256</v>
      </c>
      <c r="D651" t="s">
        <v>3857</v>
      </c>
      <c r="E651" s="118">
        <v>25</v>
      </c>
      <c r="F651">
        <v>492201</v>
      </c>
      <c r="G651">
        <v>1</v>
      </c>
      <c r="H651" s="118" t="s">
        <v>3440</v>
      </c>
      <c r="I651" t="s">
        <v>8757</v>
      </c>
      <c r="J651" t="s">
        <v>7724</v>
      </c>
      <c r="N651" s="118"/>
      <c r="O651" s="118"/>
    </row>
    <row r="652" spans="1:15" x14ac:dyDescent="0.2">
      <c r="A652">
        <v>676</v>
      </c>
      <c r="B652" t="s">
        <v>4662</v>
      </c>
      <c r="C652" t="s">
        <v>10257</v>
      </c>
      <c r="D652" t="s">
        <v>3857</v>
      </c>
      <c r="E652" s="118">
        <v>25</v>
      </c>
      <c r="F652">
        <v>492201</v>
      </c>
      <c r="G652">
        <v>1</v>
      </c>
      <c r="H652" s="118" t="s">
        <v>3442</v>
      </c>
      <c r="I652" t="s">
        <v>7848</v>
      </c>
      <c r="J652" t="s">
        <v>8758</v>
      </c>
      <c r="N652" s="118"/>
      <c r="O652" s="118"/>
    </row>
    <row r="653" spans="1:15" x14ac:dyDescent="0.2">
      <c r="A653">
        <v>677</v>
      </c>
      <c r="B653" t="s">
        <v>10258</v>
      </c>
      <c r="C653" t="s">
        <v>10259</v>
      </c>
      <c r="D653" t="s">
        <v>3857</v>
      </c>
      <c r="E653" s="118">
        <v>27</v>
      </c>
      <c r="F653">
        <v>492201</v>
      </c>
      <c r="G653">
        <v>1</v>
      </c>
      <c r="H653" s="118" t="s">
        <v>3444</v>
      </c>
      <c r="I653" t="s">
        <v>8759</v>
      </c>
      <c r="J653" t="s">
        <v>7881</v>
      </c>
      <c r="N653" s="118"/>
      <c r="O653" s="118"/>
    </row>
    <row r="654" spans="1:15" x14ac:dyDescent="0.2">
      <c r="A654">
        <v>678</v>
      </c>
      <c r="B654" t="s">
        <v>10260</v>
      </c>
      <c r="C654" t="s">
        <v>10261</v>
      </c>
      <c r="D654" t="s">
        <v>3857</v>
      </c>
      <c r="E654" s="118">
        <v>27</v>
      </c>
      <c r="F654">
        <v>492201</v>
      </c>
      <c r="G654">
        <v>1</v>
      </c>
      <c r="H654" s="118" t="s">
        <v>3446</v>
      </c>
      <c r="I654" t="s">
        <v>8131</v>
      </c>
      <c r="J654" t="s">
        <v>8760</v>
      </c>
      <c r="N654" s="118"/>
      <c r="O654" s="118"/>
    </row>
    <row r="655" spans="1:15" x14ac:dyDescent="0.2">
      <c r="A655">
        <v>679</v>
      </c>
      <c r="B655" t="s">
        <v>10262</v>
      </c>
      <c r="C655" t="s">
        <v>10263</v>
      </c>
      <c r="D655" t="s">
        <v>3857</v>
      </c>
      <c r="E655" s="118">
        <v>27</v>
      </c>
      <c r="F655">
        <v>492201</v>
      </c>
      <c r="G655">
        <v>1</v>
      </c>
      <c r="H655" s="118" t="s">
        <v>3448</v>
      </c>
      <c r="I655" t="s">
        <v>8761</v>
      </c>
      <c r="J655" t="s">
        <v>8481</v>
      </c>
      <c r="N655" s="118"/>
      <c r="O655" s="118"/>
    </row>
    <row r="656" spans="1:15" x14ac:dyDescent="0.2">
      <c r="A656">
        <v>680</v>
      </c>
      <c r="B656" t="s">
        <v>10264</v>
      </c>
      <c r="C656" t="s">
        <v>10265</v>
      </c>
      <c r="D656" t="s">
        <v>3857</v>
      </c>
      <c r="E656" s="118">
        <v>26</v>
      </c>
      <c r="F656">
        <v>492201</v>
      </c>
      <c r="G656">
        <v>1</v>
      </c>
      <c r="H656" s="118" t="s">
        <v>3450</v>
      </c>
      <c r="I656" t="s">
        <v>8026</v>
      </c>
      <c r="J656" t="s">
        <v>7754</v>
      </c>
      <c r="N656" s="118"/>
      <c r="O656" s="118"/>
    </row>
    <row r="657" spans="1:15" x14ac:dyDescent="0.2">
      <c r="A657">
        <v>681</v>
      </c>
      <c r="B657" t="s">
        <v>10266</v>
      </c>
      <c r="C657" t="s">
        <v>10267</v>
      </c>
      <c r="D657" t="s">
        <v>3857</v>
      </c>
      <c r="E657" s="118">
        <v>26</v>
      </c>
      <c r="F657">
        <v>492201</v>
      </c>
      <c r="G657">
        <v>1</v>
      </c>
      <c r="H657" s="118" t="s">
        <v>3452</v>
      </c>
      <c r="I657" t="s">
        <v>8089</v>
      </c>
      <c r="J657" t="s">
        <v>7700</v>
      </c>
      <c r="N657" s="118"/>
      <c r="O657" s="118"/>
    </row>
    <row r="658" spans="1:15" x14ac:dyDescent="0.2">
      <c r="A658">
        <v>682</v>
      </c>
      <c r="B658" t="s">
        <v>10268</v>
      </c>
      <c r="C658" t="s">
        <v>10269</v>
      </c>
      <c r="D658" t="s">
        <v>3857</v>
      </c>
      <c r="E658" s="118">
        <v>46</v>
      </c>
      <c r="F658">
        <v>492201</v>
      </c>
      <c r="G658">
        <v>1</v>
      </c>
      <c r="H658" s="118" t="s">
        <v>3453</v>
      </c>
      <c r="I658" t="s">
        <v>8762</v>
      </c>
      <c r="J658" t="s">
        <v>8226</v>
      </c>
      <c r="N658" s="118"/>
      <c r="O658" s="118"/>
    </row>
    <row r="659" spans="1:15" x14ac:dyDescent="0.2">
      <c r="A659">
        <v>683</v>
      </c>
      <c r="B659" t="s">
        <v>10270</v>
      </c>
      <c r="C659" t="s">
        <v>10271</v>
      </c>
      <c r="D659" t="s">
        <v>3857</v>
      </c>
      <c r="E659" s="118">
        <v>29</v>
      </c>
      <c r="F659">
        <v>492201</v>
      </c>
      <c r="G659">
        <v>1</v>
      </c>
      <c r="H659" s="118" t="s">
        <v>3455</v>
      </c>
      <c r="I659" t="s">
        <v>7812</v>
      </c>
      <c r="J659" t="s">
        <v>8763</v>
      </c>
      <c r="N659" s="118"/>
      <c r="O659" s="118"/>
    </row>
    <row r="660" spans="1:15" x14ac:dyDescent="0.2">
      <c r="A660">
        <v>684</v>
      </c>
      <c r="B660" t="s">
        <v>4163</v>
      </c>
      <c r="C660" t="s">
        <v>1038</v>
      </c>
      <c r="D660" t="s">
        <v>3857</v>
      </c>
      <c r="E660" s="118">
        <v>26</v>
      </c>
      <c r="F660">
        <v>492201</v>
      </c>
      <c r="G660">
        <v>1</v>
      </c>
      <c r="H660" s="118" t="s">
        <v>3457</v>
      </c>
      <c r="I660" t="s">
        <v>8017</v>
      </c>
      <c r="J660" t="s">
        <v>7716</v>
      </c>
      <c r="N660" s="118"/>
      <c r="O660" s="118"/>
    </row>
    <row r="661" spans="1:15" x14ac:dyDescent="0.2">
      <c r="A661">
        <v>695</v>
      </c>
      <c r="B661" t="s">
        <v>3964</v>
      </c>
      <c r="C661" t="s">
        <v>969</v>
      </c>
      <c r="D661" t="s">
        <v>3965</v>
      </c>
      <c r="E661" s="118">
        <v>22</v>
      </c>
      <c r="F661">
        <v>492522</v>
      </c>
      <c r="G661" t="s">
        <v>88</v>
      </c>
      <c r="H661" s="118" t="s">
        <v>3459</v>
      </c>
      <c r="I661" t="s">
        <v>7715</v>
      </c>
      <c r="J661" t="s">
        <v>8290</v>
      </c>
      <c r="N661" s="118"/>
      <c r="O661" s="118"/>
    </row>
    <row r="662" spans="1:15" x14ac:dyDescent="0.2">
      <c r="A662">
        <v>696</v>
      </c>
      <c r="B662" t="s">
        <v>3973</v>
      </c>
      <c r="C662" t="s">
        <v>970</v>
      </c>
      <c r="D662" t="s">
        <v>3965</v>
      </c>
      <c r="E662" s="118">
        <v>28</v>
      </c>
      <c r="F662">
        <v>492522</v>
      </c>
      <c r="G662" t="s">
        <v>90</v>
      </c>
      <c r="H662" s="118" t="s">
        <v>3461</v>
      </c>
      <c r="I662" t="s">
        <v>7705</v>
      </c>
      <c r="J662" t="s">
        <v>7796</v>
      </c>
      <c r="N662" s="118"/>
      <c r="O662" s="118"/>
    </row>
    <row r="663" spans="1:15" x14ac:dyDescent="0.2">
      <c r="A663">
        <v>697</v>
      </c>
      <c r="B663" t="s">
        <v>3989</v>
      </c>
      <c r="C663" t="s">
        <v>972</v>
      </c>
      <c r="D663" t="s">
        <v>3965</v>
      </c>
      <c r="E663" s="118">
        <v>29</v>
      </c>
      <c r="F663">
        <v>492522</v>
      </c>
      <c r="G663">
        <v>4</v>
      </c>
      <c r="H663" s="118" t="s">
        <v>3463</v>
      </c>
      <c r="I663" t="s">
        <v>7943</v>
      </c>
      <c r="J663" t="s">
        <v>8252</v>
      </c>
      <c r="N663" s="118"/>
      <c r="O663" s="118"/>
    </row>
    <row r="664" spans="1:15" x14ac:dyDescent="0.2">
      <c r="A664">
        <v>698</v>
      </c>
      <c r="B664" t="s">
        <v>3991</v>
      </c>
      <c r="C664" t="s">
        <v>973</v>
      </c>
      <c r="D664" t="s">
        <v>3965</v>
      </c>
      <c r="E664" s="118">
        <v>25</v>
      </c>
      <c r="F664">
        <v>492522</v>
      </c>
      <c r="G664">
        <v>4</v>
      </c>
      <c r="H664" s="118" t="s">
        <v>3465</v>
      </c>
      <c r="I664" t="s">
        <v>8291</v>
      </c>
      <c r="J664" t="s">
        <v>7842</v>
      </c>
      <c r="N664" s="118"/>
      <c r="O664" s="118"/>
    </row>
    <row r="665" spans="1:15" x14ac:dyDescent="0.2">
      <c r="A665">
        <v>699</v>
      </c>
      <c r="B665" t="s">
        <v>3993</v>
      </c>
      <c r="C665" t="s">
        <v>974</v>
      </c>
      <c r="D665" t="s">
        <v>3965</v>
      </c>
      <c r="E665" s="118">
        <v>27</v>
      </c>
      <c r="F665">
        <v>492522</v>
      </c>
      <c r="G665">
        <v>4</v>
      </c>
      <c r="H665" s="118" t="s">
        <v>3467</v>
      </c>
      <c r="I665" t="s">
        <v>8109</v>
      </c>
      <c r="J665" t="s">
        <v>8292</v>
      </c>
      <c r="N665" s="118"/>
      <c r="O665" s="118"/>
    </row>
    <row r="666" spans="1:15" x14ac:dyDescent="0.2">
      <c r="A666">
        <v>700</v>
      </c>
      <c r="B666" t="s">
        <v>3995</v>
      </c>
      <c r="C666" t="s">
        <v>975</v>
      </c>
      <c r="D666" t="s">
        <v>3965</v>
      </c>
      <c r="E666" s="118">
        <v>25</v>
      </c>
      <c r="F666">
        <v>492522</v>
      </c>
      <c r="G666">
        <v>4</v>
      </c>
      <c r="H666" s="118" t="s">
        <v>3469</v>
      </c>
      <c r="I666" t="s">
        <v>8293</v>
      </c>
      <c r="J666" t="s">
        <v>8294</v>
      </c>
      <c r="N666" s="118"/>
      <c r="O666" s="118"/>
    </row>
    <row r="667" spans="1:15" x14ac:dyDescent="0.2">
      <c r="A667">
        <v>701</v>
      </c>
      <c r="B667" t="s">
        <v>3997</v>
      </c>
      <c r="C667" t="s">
        <v>976</v>
      </c>
      <c r="D667" t="s">
        <v>3965</v>
      </c>
      <c r="E667" s="118">
        <v>29</v>
      </c>
      <c r="F667">
        <v>492522</v>
      </c>
      <c r="G667">
        <v>4</v>
      </c>
      <c r="H667" s="118" t="s">
        <v>3471</v>
      </c>
      <c r="I667" t="s">
        <v>8295</v>
      </c>
      <c r="J667" t="s">
        <v>8296</v>
      </c>
      <c r="N667" s="118"/>
      <c r="O667" s="118"/>
    </row>
    <row r="668" spans="1:15" x14ac:dyDescent="0.2">
      <c r="A668">
        <v>702</v>
      </c>
      <c r="B668" t="s">
        <v>3999</v>
      </c>
      <c r="C668" t="s">
        <v>977</v>
      </c>
      <c r="D668" t="s">
        <v>3965</v>
      </c>
      <c r="E668" s="118">
        <v>25</v>
      </c>
      <c r="F668">
        <v>492522</v>
      </c>
      <c r="G668">
        <v>4</v>
      </c>
      <c r="H668" s="118" t="s">
        <v>3473</v>
      </c>
      <c r="I668" t="s">
        <v>7979</v>
      </c>
      <c r="J668" t="s">
        <v>7702</v>
      </c>
      <c r="N668" s="118"/>
      <c r="O668" s="118"/>
    </row>
    <row r="669" spans="1:15" x14ac:dyDescent="0.2">
      <c r="A669">
        <v>703</v>
      </c>
      <c r="B669" t="s">
        <v>4001</v>
      </c>
      <c r="C669" t="s">
        <v>978</v>
      </c>
      <c r="D669" t="s">
        <v>3965</v>
      </c>
      <c r="E669" s="118">
        <v>26</v>
      </c>
      <c r="F669">
        <v>492522</v>
      </c>
      <c r="G669">
        <v>4</v>
      </c>
      <c r="H669" s="118" t="s">
        <v>3475</v>
      </c>
      <c r="I669" t="s">
        <v>8297</v>
      </c>
      <c r="J669" t="s">
        <v>8298</v>
      </c>
      <c r="N669" s="118"/>
      <c r="O669" s="118"/>
    </row>
    <row r="670" spans="1:15" x14ac:dyDescent="0.2">
      <c r="A670">
        <v>704</v>
      </c>
      <c r="B670" t="s">
        <v>4003</v>
      </c>
      <c r="C670" t="s">
        <v>979</v>
      </c>
      <c r="D670" t="s">
        <v>3965</v>
      </c>
      <c r="E670" s="118">
        <v>30</v>
      </c>
      <c r="F670">
        <v>492522</v>
      </c>
      <c r="G670">
        <v>4</v>
      </c>
      <c r="H670" s="118" t="s">
        <v>3477</v>
      </c>
      <c r="I670" t="s">
        <v>8299</v>
      </c>
      <c r="J670" t="s">
        <v>7722</v>
      </c>
      <c r="N670" s="118"/>
      <c r="O670" s="118"/>
    </row>
    <row r="671" spans="1:15" x14ac:dyDescent="0.2">
      <c r="A671">
        <v>705</v>
      </c>
      <c r="B671" t="s">
        <v>4005</v>
      </c>
      <c r="C671" t="s">
        <v>980</v>
      </c>
      <c r="D671" t="s">
        <v>3965</v>
      </c>
      <c r="E671" s="118">
        <v>26</v>
      </c>
      <c r="F671">
        <v>492522</v>
      </c>
      <c r="G671">
        <v>4</v>
      </c>
      <c r="H671" s="118" t="s">
        <v>3478</v>
      </c>
      <c r="I671" t="s">
        <v>8300</v>
      </c>
      <c r="J671" t="s">
        <v>8056</v>
      </c>
      <c r="N671" s="118"/>
      <c r="O671" s="118"/>
    </row>
    <row r="672" spans="1:15" x14ac:dyDescent="0.2">
      <c r="A672">
        <v>706</v>
      </c>
      <c r="B672" t="s">
        <v>4009</v>
      </c>
      <c r="C672" t="s">
        <v>981</v>
      </c>
      <c r="D672" t="s">
        <v>3965</v>
      </c>
      <c r="E672" s="118">
        <v>30</v>
      </c>
      <c r="F672">
        <v>492522</v>
      </c>
      <c r="G672">
        <v>4</v>
      </c>
      <c r="H672" s="118" t="s">
        <v>3479</v>
      </c>
      <c r="I672" t="s">
        <v>7993</v>
      </c>
      <c r="J672" t="s">
        <v>7710</v>
      </c>
      <c r="N672" s="118"/>
      <c r="O672" s="118"/>
    </row>
    <row r="673" spans="1:15" x14ac:dyDescent="0.2">
      <c r="A673">
        <v>707</v>
      </c>
      <c r="B673" t="s">
        <v>4011</v>
      </c>
      <c r="C673" t="s">
        <v>982</v>
      </c>
      <c r="D673" t="s">
        <v>3965</v>
      </c>
      <c r="E673" s="118">
        <v>25</v>
      </c>
      <c r="F673">
        <v>492522</v>
      </c>
      <c r="G673">
        <v>4</v>
      </c>
      <c r="H673" s="118" t="s">
        <v>3481</v>
      </c>
      <c r="I673" t="s">
        <v>8301</v>
      </c>
      <c r="J673" t="s">
        <v>8090</v>
      </c>
      <c r="N673" s="118"/>
      <c r="O673" s="118"/>
    </row>
    <row r="674" spans="1:15" x14ac:dyDescent="0.2">
      <c r="A674">
        <v>708</v>
      </c>
      <c r="B674" t="s">
        <v>4013</v>
      </c>
      <c r="C674" t="s">
        <v>983</v>
      </c>
      <c r="D674" t="s">
        <v>3965</v>
      </c>
      <c r="E674" s="118">
        <v>25</v>
      </c>
      <c r="F674">
        <v>492522</v>
      </c>
      <c r="G674">
        <v>4</v>
      </c>
      <c r="H674" s="118" t="s">
        <v>3483</v>
      </c>
      <c r="I674" t="s">
        <v>7775</v>
      </c>
      <c r="J674" t="s">
        <v>7730</v>
      </c>
      <c r="N674" s="118"/>
      <c r="O674" s="118"/>
    </row>
    <row r="675" spans="1:15" x14ac:dyDescent="0.2">
      <c r="A675">
        <v>709</v>
      </c>
      <c r="B675" t="s">
        <v>4015</v>
      </c>
      <c r="C675" t="s">
        <v>984</v>
      </c>
      <c r="D675" t="s">
        <v>3965</v>
      </c>
      <c r="E675" s="118">
        <v>25</v>
      </c>
      <c r="F675">
        <v>492522</v>
      </c>
      <c r="G675">
        <v>4</v>
      </c>
      <c r="H675" s="118" t="s">
        <v>3485</v>
      </c>
      <c r="I675" t="s">
        <v>8158</v>
      </c>
      <c r="J675" t="s">
        <v>8302</v>
      </c>
      <c r="N675" s="118"/>
      <c r="O675" s="118"/>
    </row>
    <row r="676" spans="1:15" x14ac:dyDescent="0.2">
      <c r="A676">
        <v>710</v>
      </c>
      <c r="B676" t="s">
        <v>4017</v>
      </c>
      <c r="C676" t="s">
        <v>985</v>
      </c>
      <c r="D676" t="s">
        <v>3965</v>
      </c>
      <c r="E676" s="118">
        <v>26</v>
      </c>
      <c r="F676">
        <v>492522</v>
      </c>
      <c r="G676">
        <v>4</v>
      </c>
      <c r="H676" s="118" t="s">
        <v>3487</v>
      </c>
      <c r="I676" t="s">
        <v>8303</v>
      </c>
      <c r="J676" t="s">
        <v>7958</v>
      </c>
      <c r="N676" s="118"/>
      <c r="O676" s="118"/>
    </row>
    <row r="677" spans="1:15" x14ac:dyDescent="0.2">
      <c r="A677">
        <v>711</v>
      </c>
      <c r="B677" t="s">
        <v>4019</v>
      </c>
      <c r="C677" t="s">
        <v>986</v>
      </c>
      <c r="D677" t="s">
        <v>3965</v>
      </c>
      <c r="E677" s="118">
        <v>25</v>
      </c>
      <c r="F677">
        <v>492522</v>
      </c>
      <c r="G677">
        <v>4</v>
      </c>
      <c r="H677" s="118" t="s">
        <v>3489</v>
      </c>
      <c r="I677" t="s">
        <v>7854</v>
      </c>
      <c r="J677" t="s">
        <v>8304</v>
      </c>
      <c r="N677" s="118"/>
      <c r="O677" s="118"/>
    </row>
    <row r="678" spans="1:15" x14ac:dyDescent="0.2">
      <c r="A678">
        <v>712</v>
      </c>
      <c r="B678" t="s">
        <v>4021</v>
      </c>
      <c r="C678" t="s">
        <v>987</v>
      </c>
      <c r="D678" t="s">
        <v>3965</v>
      </c>
      <c r="E678" s="118">
        <v>25</v>
      </c>
      <c r="F678">
        <v>492522</v>
      </c>
      <c r="G678">
        <v>4</v>
      </c>
      <c r="H678" s="118" t="s">
        <v>3491</v>
      </c>
      <c r="I678" t="s">
        <v>8305</v>
      </c>
      <c r="J678" t="s">
        <v>8306</v>
      </c>
      <c r="N678" s="118"/>
      <c r="O678" s="118"/>
    </row>
    <row r="679" spans="1:15" x14ac:dyDescent="0.2">
      <c r="A679">
        <v>713</v>
      </c>
      <c r="B679" t="s">
        <v>4023</v>
      </c>
      <c r="C679" t="s">
        <v>988</v>
      </c>
      <c r="D679" t="s">
        <v>3965</v>
      </c>
      <c r="E679" s="118">
        <v>27</v>
      </c>
      <c r="F679">
        <v>492522</v>
      </c>
      <c r="G679">
        <v>4</v>
      </c>
      <c r="H679" s="118" t="s">
        <v>3493</v>
      </c>
      <c r="I679" t="s">
        <v>8307</v>
      </c>
      <c r="J679" t="s">
        <v>8308</v>
      </c>
      <c r="N679" s="118"/>
      <c r="O679" s="118"/>
    </row>
    <row r="680" spans="1:15" x14ac:dyDescent="0.2">
      <c r="A680">
        <v>714</v>
      </c>
      <c r="B680" t="s">
        <v>4026</v>
      </c>
      <c r="C680" t="s">
        <v>989</v>
      </c>
      <c r="D680" t="s">
        <v>3965</v>
      </c>
      <c r="E680" s="118">
        <v>25</v>
      </c>
      <c r="F680">
        <v>492522</v>
      </c>
      <c r="G680">
        <v>4</v>
      </c>
      <c r="H680" s="118" t="s">
        <v>3495</v>
      </c>
      <c r="I680" t="s">
        <v>8309</v>
      </c>
      <c r="J680" t="s">
        <v>7811</v>
      </c>
      <c r="N680" s="118"/>
      <c r="O680" s="118"/>
    </row>
    <row r="681" spans="1:15" x14ac:dyDescent="0.2">
      <c r="A681">
        <v>715</v>
      </c>
      <c r="B681" t="s">
        <v>4030</v>
      </c>
      <c r="C681" t="s">
        <v>990</v>
      </c>
      <c r="D681" t="s">
        <v>3965</v>
      </c>
      <c r="E681" s="118">
        <v>25</v>
      </c>
      <c r="F681">
        <v>492522</v>
      </c>
      <c r="G681">
        <v>3</v>
      </c>
      <c r="H681" s="118" t="s">
        <v>3497</v>
      </c>
      <c r="I681" t="s">
        <v>8310</v>
      </c>
      <c r="J681" t="s">
        <v>7873</v>
      </c>
      <c r="N681" s="118"/>
      <c r="O681" s="118"/>
    </row>
    <row r="682" spans="1:15" x14ac:dyDescent="0.2">
      <c r="A682">
        <v>716</v>
      </c>
      <c r="B682" t="s">
        <v>4032</v>
      </c>
      <c r="C682" t="s">
        <v>991</v>
      </c>
      <c r="D682" t="s">
        <v>3965</v>
      </c>
      <c r="E682" s="118">
        <v>25</v>
      </c>
      <c r="F682">
        <v>492522</v>
      </c>
      <c r="G682">
        <v>3</v>
      </c>
      <c r="H682" s="118" t="s">
        <v>3499</v>
      </c>
      <c r="I682" t="s">
        <v>8311</v>
      </c>
      <c r="J682" t="s">
        <v>8252</v>
      </c>
      <c r="N682" s="118"/>
      <c r="O682" s="118"/>
    </row>
    <row r="683" spans="1:15" x14ac:dyDescent="0.2">
      <c r="A683">
        <v>717</v>
      </c>
      <c r="B683" t="s">
        <v>4034</v>
      </c>
      <c r="C683" t="s">
        <v>992</v>
      </c>
      <c r="D683" t="s">
        <v>3965</v>
      </c>
      <c r="E683" s="118">
        <v>26</v>
      </c>
      <c r="F683">
        <v>492522</v>
      </c>
      <c r="G683">
        <v>3</v>
      </c>
      <c r="H683" s="118" t="s">
        <v>3500</v>
      </c>
      <c r="I683" t="s">
        <v>8312</v>
      </c>
      <c r="J683" t="s">
        <v>7821</v>
      </c>
      <c r="N683" s="118"/>
      <c r="O683" s="118"/>
    </row>
    <row r="684" spans="1:15" x14ac:dyDescent="0.2">
      <c r="A684">
        <v>718</v>
      </c>
      <c r="B684" t="s">
        <v>4036</v>
      </c>
      <c r="C684" t="s">
        <v>993</v>
      </c>
      <c r="D684" t="s">
        <v>3965</v>
      </c>
      <c r="E684" s="118">
        <v>26</v>
      </c>
      <c r="F684">
        <v>492522</v>
      </c>
      <c r="G684">
        <v>3</v>
      </c>
      <c r="H684" s="118" t="s">
        <v>3502</v>
      </c>
      <c r="I684" t="s">
        <v>7884</v>
      </c>
      <c r="J684" t="s">
        <v>8313</v>
      </c>
      <c r="N684" s="118"/>
      <c r="O684" s="118"/>
    </row>
    <row r="685" spans="1:15" x14ac:dyDescent="0.2">
      <c r="A685">
        <v>719</v>
      </c>
      <c r="B685" t="s">
        <v>4038</v>
      </c>
      <c r="C685" t="s">
        <v>994</v>
      </c>
      <c r="D685" t="s">
        <v>3965</v>
      </c>
      <c r="E685" s="118">
        <v>28</v>
      </c>
      <c r="F685">
        <v>492522</v>
      </c>
      <c r="G685">
        <v>3</v>
      </c>
      <c r="H685" s="118" t="s">
        <v>3504</v>
      </c>
      <c r="I685" t="s">
        <v>8314</v>
      </c>
      <c r="J685" t="s">
        <v>8315</v>
      </c>
      <c r="N685" s="118"/>
      <c r="O685" s="118"/>
    </row>
    <row r="686" spans="1:15" x14ac:dyDescent="0.2">
      <c r="A686">
        <v>720</v>
      </c>
      <c r="B686" t="s">
        <v>4041</v>
      </c>
      <c r="C686" t="s">
        <v>995</v>
      </c>
      <c r="D686" t="s">
        <v>3965</v>
      </c>
      <c r="E686" s="118">
        <v>26</v>
      </c>
      <c r="F686">
        <v>492522</v>
      </c>
      <c r="G686">
        <v>3</v>
      </c>
      <c r="H686" s="118" t="s">
        <v>3506</v>
      </c>
      <c r="I686" t="s">
        <v>8316</v>
      </c>
      <c r="J686" t="s">
        <v>8317</v>
      </c>
      <c r="N686" s="118"/>
      <c r="O686" s="118"/>
    </row>
    <row r="687" spans="1:15" x14ac:dyDescent="0.2">
      <c r="A687">
        <v>721</v>
      </c>
      <c r="B687" t="s">
        <v>4043</v>
      </c>
      <c r="C687" t="s">
        <v>996</v>
      </c>
      <c r="D687" t="s">
        <v>3965</v>
      </c>
      <c r="E687" s="118">
        <v>25</v>
      </c>
      <c r="F687">
        <v>492522</v>
      </c>
      <c r="G687">
        <v>3</v>
      </c>
      <c r="H687" s="118" t="s">
        <v>3508</v>
      </c>
      <c r="I687" t="s">
        <v>8318</v>
      </c>
      <c r="J687" t="s">
        <v>7728</v>
      </c>
      <c r="N687" s="118"/>
      <c r="O687" s="118"/>
    </row>
    <row r="688" spans="1:15" x14ac:dyDescent="0.2">
      <c r="A688">
        <v>722</v>
      </c>
      <c r="B688" t="s">
        <v>4045</v>
      </c>
      <c r="C688" t="s">
        <v>10272</v>
      </c>
      <c r="D688" t="s">
        <v>3965</v>
      </c>
      <c r="E688" s="118">
        <v>26</v>
      </c>
      <c r="F688">
        <v>492522</v>
      </c>
      <c r="G688">
        <v>3</v>
      </c>
      <c r="H688" s="118" t="s">
        <v>3510</v>
      </c>
      <c r="I688" t="s">
        <v>7701</v>
      </c>
      <c r="J688" t="s">
        <v>7724</v>
      </c>
      <c r="N688" s="118"/>
      <c r="O688" s="118"/>
    </row>
    <row r="689" spans="1:15" x14ac:dyDescent="0.2">
      <c r="A689">
        <v>723</v>
      </c>
      <c r="B689" t="s">
        <v>4047</v>
      </c>
      <c r="C689" t="s">
        <v>997</v>
      </c>
      <c r="D689" t="s">
        <v>3965</v>
      </c>
      <c r="E689" s="118">
        <v>28</v>
      </c>
      <c r="F689">
        <v>492522</v>
      </c>
      <c r="G689">
        <v>3</v>
      </c>
      <c r="H689" s="118" t="s">
        <v>3512</v>
      </c>
      <c r="I689" t="s">
        <v>7747</v>
      </c>
      <c r="J689" t="s">
        <v>8319</v>
      </c>
      <c r="N689" s="118"/>
      <c r="O689" s="118"/>
    </row>
    <row r="690" spans="1:15" x14ac:dyDescent="0.2">
      <c r="A690">
        <v>724</v>
      </c>
      <c r="B690" t="s">
        <v>4049</v>
      </c>
      <c r="C690" t="s">
        <v>998</v>
      </c>
      <c r="D690" t="s">
        <v>3965</v>
      </c>
      <c r="E690" s="118">
        <v>25</v>
      </c>
      <c r="F690">
        <v>492522</v>
      </c>
      <c r="G690">
        <v>3</v>
      </c>
      <c r="H690" s="118" t="s">
        <v>3514</v>
      </c>
      <c r="I690" t="s">
        <v>7719</v>
      </c>
      <c r="J690" t="s">
        <v>8304</v>
      </c>
      <c r="N690" s="118"/>
      <c r="O690" s="118"/>
    </row>
    <row r="691" spans="1:15" x14ac:dyDescent="0.2">
      <c r="A691">
        <v>725</v>
      </c>
      <c r="B691" t="s">
        <v>4051</v>
      </c>
      <c r="C691" t="s">
        <v>999</v>
      </c>
      <c r="D691" t="s">
        <v>3965</v>
      </c>
      <c r="E691" s="118">
        <v>28</v>
      </c>
      <c r="F691">
        <v>492522</v>
      </c>
      <c r="G691">
        <v>3</v>
      </c>
      <c r="H691" s="118" t="s">
        <v>3516</v>
      </c>
      <c r="I691" t="s">
        <v>8320</v>
      </c>
      <c r="J691" t="s">
        <v>8321</v>
      </c>
      <c r="N691" s="118"/>
      <c r="O691" s="118"/>
    </row>
    <row r="692" spans="1:15" x14ac:dyDescent="0.2">
      <c r="A692">
        <v>726</v>
      </c>
      <c r="B692" t="s">
        <v>4053</v>
      </c>
      <c r="C692" t="s">
        <v>1000</v>
      </c>
      <c r="D692" t="s">
        <v>3965</v>
      </c>
      <c r="E692" s="118">
        <v>25</v>
      </c>
      <c r="F692">
        <v>492522</v>
      </c>
      <c r="G692">
        <v>3</v>
      </c>
      <c r="H692" s="118" t="s">
        <v>3518</v>
      </c>
      <c r="I692" t="s">
        <v>8322</v>
      </c>
      <c r="J692" t="s">
        <v>7977</v>
      </c>
      <c r="N692" s="118"/>
      <c r="O692" s="118"/>
    </row>
    <row r="693" spans="1:15" x14ac:dyDescent="0.2">
      <c r="A693">
        <v>727</v>
      </c>
      <c r="B693" t="s">
        <v>4055</v>
      </c>
      <c r="C693" t="s">
        <v>1001</v>
      </c>
      <c r="D693" t="s">
        <v>3965</v>
      </c>
      <c r="E693" s="118">
        <v>26</v>
      </c>
      <c r="F693">
        <v>492522</v>
      </c>
      <c r="G693">
        <v>3</v>
      </c>
      <c r="H693" s="118" t="s">
        <v>3520</v>
      </c>
      <c r="I693" t="s">
        <v>8046</v>
      </c>
      <c r="J693" t="s">
        <v>8229</v>
      </c>
      <c r="N693" s="118"/>
      <c r="O693" s="118"/>
    </row>
    <row r="694" spans="1:15" x14ac:dyDescent="0.2">
      <c r="A694">
        <v>728</v>
      </c>
      <c r="B694" t="s">
        <v>4057</v>
      </c>
      <c r="C694" t="s">
        <v>1002</v>
      </c>
      <c r="D694" t="s">
        <v>3965</v>
      </c>
      <c r="E694" s="118">
        <v>25</v>
      </c>
      <c r="F694">
        <v>492522</v>
      </c>
      <c r="G694">
        <v>3</v>
      </c>
      <c r="H694" s="118" t="s">
        <v>3523</v>
      </c>
      <c r="I694" t="s">
        <v>8323</v>
      </c>
      <c r="J694" t="s">
        <v>8324</v>
      </c>
      <c r="N694" s="118"/>
      <c r="O694" s="118"/>
    </row>
    <row r="695" spans="1:15" x14ac:dyDescent="0.2">
      <c r="A695">
        <v>729</v>
      </c>
      <c r="B695" t="s">
        <v>4059</v>
      </c>
      <c r="C695" t="s">
        <v>1003</v>
      </c>
      <c r="D695" t="s">
        <v>3965</v>
      </c>
      <c r="E695" s="118">
        <v>25</v>
      </c>
      <c r="F695">
        <v>492522</v>
      </c>
      <c r="G695">
        <v>3</v>
      </c>
      <c r="H695" s="118" t="s">
        <v>3525</v>
      </c>
      <c r="I695" t="s">
        <v>8325</v>
      </c>
      <c r="J695" t="s">
        <v>7818</v>
      </c>
      <c r="N695" s="118"/>
      <c r="O695" s="118"/>
    </row>
    <row r="696" spans="1:15" x14ac:dyDescent="0.2">
      <c r="A696">
        <v>730</v>
      </c>
      <c r="B696" t="s">
        <v>4062</v>
      </c>
      <c r="C696" t="s">
        <v>971</v>
      </c>
      <c r="D696" t="s">
        <v>3965</v>
      </c>
      <c r="E696" s="118">
        <v>28</v>
      </c>
      <c r="F696">
        <v>492522</v>
      </c>
      <c r="G696">
        <v>3</v>
      </c>
      <c r="H696" s="118" t="s">
        <v>3527</v>
      </c>
      <c r="I696" t="s">
        <v>8037</v>
      </c>
      <c r="J696" t="s">
        <v>7816</v>
      </c>
      <c r="N696" s="118"/>
      <c r="O696" s="118"/>
    </row>
    <row r="697" spans="1:15" x14ac:dyDescent="0.2">
      <c r="A697">
        <v>731</v>
      </c>
      <c r="B697" t="s">
        <v>4064</v>
      </c>
      <c r="C697" t="s">
        <v>1004</v>
      </c>
      <c r="D697" t="s">
        <v>3965</v>
      </c>
      <c r="E697" s="118">
        <v>27</v>
      </c>
      <c r="F697">
        <v>492522</v>
      </c>
      <c r="G697">
        <v>3</v>
      </c>
      <c r="H697" s="118" t="s">
        <v>3529</v>
      </c>
      <c r="I697" t="s">
        <v>7799</v>
      </c>
      <c r="J697" t="s">
        <v>7700</v>
      </c>
      <c r="N697" s="118"/>
      <c r="O697" s="118"/>
    </row>
    <row r="698" spans="1:15" x14ac:dyDescent="0.2">
      <c r="A698">
        <v>732</v>
      </c>
      <c r="B698" t="s">
        <v>4067</v>
      </c>
      <c r="C698" t="s">
        <v>1005</v>
      </c>
      <c r="D698" t="s">
        <v>3965</v>
      </c>
      <c r="E698" s="118">
        <v>26</v>
      </c>
      <c r="F698">
        <v>492522</v>
      </c>
      <c r="G698">
        <v>3</v>
      </c>
      <c r="H698" s="118" t="s">
        <v>3531</v>
      </c>
      <c r="I698" t="s">
        <v>7757</v>
      </c>
      <c r="J698" t="s">
        <v>7724</v>
      </c>
      <c r="N698" s="118"/>
      <c r="O698" s="118"/>
    </row>
    <row r="699" spans="1:15" x14ac:dyDescent="0.2">
      <c r="A699">
        <v>733</v>
      </c>
      <c r="B699" t="s">
        <v>4069</v>
      </c>
      <c r="C699" t="s">
        <v>1006</v>
      </c>
      <c r="D699" t="s">
        <v>3965</v>
      </c>
      <c r="E699" s="118">
        <v>25</v>
      </c>
      <c r="F699">
        <v>492522</v>
      </c>
      <c r="G699">
        <v>3</v>
      </c>
      <c r="H699" s="118" t="s">
        <v>3532</v>
      </c>
      <c r="I699" t="s">
        <v>7775</v>
      </c>
      <c r="J699" t="s">
        <v>8326</v>
      </c>
      <c r="N699" s="118"/>
      <c r="O699" s="118"/>
    </row>
    <row r="700" spans="1:15" x14ac:dyDescent="0.2">
      <c r="A700">
        <v>734</v>
      </c>
      <c r="B700" t="s">
        <v>4071</v>
      </c>
      <c r="C700" t="s">
        <v>1007</v>
      </c>
      <c r="D700" t="s">
        <v>3965</v>
      </c>
      <c r="E700" s="118">
        <v>29</v>
      </c>
      <c r="F700">
        <v>492522</v>
      </c>
      <c r="G700">
        <v>3</v>
      </c>
      <c r="H700" s="118" t="s">
        <v>3533</v>
      </c>
      <c r="I700" t="s">
        <v>7775</v>
      </c>
      <c r="J700" t="s">
        <v>8327</v>
      </c>
      <c r="N700" s="118"/>
      <c r="O700" s="118"/>
    </row>
    <row r="701" spans="1:15" x14ac:dyDescent="0.2">
      <c r="A701">
        <v>735</v>
      </c>
      <c r="B701" t="s">
        <v>4073</v>
      </c>
      <c r="C701" t="s">
        <v>1008</v>
      </c>
      <c r="D701" t="s">
        <v>3965</v>
      </c>
      <c r="E701" s="118">
        <v>25</v>
      </c>
      <c r="F701">
        <v>492522</v>
      </c>
      <c r="G701">
        <v>3</v>
      </c>
      <c r="H701" s="118" t="s">
        <v>3535</v>
      </c>
      <c r="I701" t="s">
        <v>8328</v>
      </c>
      <c r="J701" t="s">
        <v>7847</v>
      </c>
      <c r="N701" s="118"/>
      <c r="O701" s="118"/>
    </row>
    <row r="702" spans="1:15" x14ac:dyDescent="0.2">
      <c r="A702">
        <v>736</v>
      </c>
      <c r="B702" t="s">
        <v>4076</v>
      </c>
      <c r="C702" t="s">
        <v>1009</v>
      </c>
      <c r="D702" t="s">
        <v>3965</v>
      </c>
      <c r="E702" s="118">
        <v>25</v>
      </c>
      <c r="F702">
        <v>492522</v>
      </c>
      <c r="G702">
        <v>3</v>
      </c>
      <c r="H702" s="118" t="s">
        <v>3537</v>
      </c>
      <c r="I702" t="s">
        <v>8329</v>
      </c>
      <c r="J702" t="s">
        <v>8330</v>
      </c>
      <c r="N702" s="118"/>
      <c r="O702" s="118"/>
    </row>
    <row r="703" spans="1:15" x14ac:dyDescent="0.2">
      <c r="A703">
        <v>737</v>
      </c>
      <c r="B703" t="s">
        <v>4078</v>
      </c>
      <c r="C703" t="s">
        <v>1010</v>
      </c>
      <c r="D703" t="s">
        <v>3965</v>
      </c>
      <c r="E703" s="118">
        <v>25</v>
      </c>
      <c r="F703">
        <v>492522</v>
      </c>
      <c r="G703">
        <v>3</v>
      </c>
      <c r="H703" s="118" t="s">
        <v>3539</v>
      </c>
      <c r="I703" t="s">
        <v>8331</v>
      </c>
      <c r="J703" t="s">
        <v>7890</v>
      </c>
      <c r="N703" s="118"/>
      <c r="O703" s="118"/>
    </row>
    <row r="704" spans="1:15" x14ac:dyDescent="0.2">
      <c r="A704">
        <v>738</v>
      </c>
      <c r="B704" t="s">
        <v>4080</v>
      </c>
      <c r="C704" t="s">
        <v>1011</v>
      </c>
      <c r="D704" t="s">
        <v>3965</v>
      </c>
      <c r="E704" s="118">
        <v>25</v>
      </c>
      <c r="F704">
        <v>492522</v>
      </c>
      <c r="G704">
        <v>3</v>
      </c>
      <c r="H704" s="118" t="s">
        <v>3541</v>
      </c>
      <c r="I704" t="s">
        <v>7937</v>
      </c>
      <c r="J704" t="s">
        <v>8229</v>
      </c>
      <c r="N704" s="118"/>
      <c r="O704" s="118"/>
    </row>
    <row r="705" spans="1:15" x14ac:dyDescent="0.2">
      <c r="A705">
        <v>739</v>
      </c>
      <c r="B705" t="s">
        <v>4082</v>
      </c>
      <c r="C705" t="s">
        <v>1012</v>
      </c>
      <c r="D705" t="s">
        <v>3965</v>
      </c>
      <c r="E705" s="118">
        <v>25</v>
      </c>
      <c r="F705">
        <v>492522</v>
      </c>
      <c r="G705">
        <v>3</v>
      </c>
      <c r="H705" s="118" t="s">
        <v>3543</v>
      </c>
      <c r="I705" t="s">
        <v>8332</v>
      </c>
      <c r="J705" t="s">
        <v>8229</v>
      </c>
      <c r="N705" s="118"/>
      <c r="O705" s="118"/>
    </row>
    <row r="706" spans="1:15" x14ac:dyDescent="0.2">
      <c r="A706">
        <v>740</v>
      </c>
      <c r="B706" t="s">
        <v>10273</v>
      </c>
      <c r="C706" t="s">
        <v>1013</v>
      </c>
      <c r="D706" t="s">
        <v>3965</v>
      </c>
      <c r="E706" s="118">
        <v>25</v>
      </c>
      <c r="F706">
        <v>492522</v>
      </c>
      <c r="G706">
        <v>3</v>
      </c>
      <c r="H706" s="118" t="s">
        <v>3545</v>
      </c>
      <c r="I706" t="s">
        <v>8288</v>
      </c>
      <c r="J706" t="s">
        <v>7813</v>
      </c>
      <c r="N706" s="118"/>
      <c r="O706" s="118"/>
    </row>
    <row r="707" spans="1:15" x14ac:dyDescent="0.2">
      <c r="A707">
        <v>741</v>
      </c>
      <c r="B707" t="s">
        <v>4085</v>
      </c>
      <c r="C707" t="s">
        <v>1014</v>
      </c>
      <c r="D707" t="s">
        <v>3965</v>
      </c>
      <c r="E707" s="118">
        <v>27</v>
      </c>
      <c r="F707">
        <v>492522</v>
      </c>
      <c r="G707">
        <v>3</v>
      </c>
      <c r="H707" s="118" t="s">
        <v>3547</v>
      </c>
      <c r="I707" t="s">
        <v>8333</v>
      </c>
      <c r="J707" t="s">
        <v>7732</v>
      </c>
      <c r="N707" s="118"/>
      <c r="O707" s="118"/>
    </row>
    <row r="708" spans="1:15" x14ac:dyDescent="0.2">
      <c r="A708">
        <v>742</v>
      </c>
      <c r="B708" t="s">
        <v>4087</v>
      </c>
      <c r="C708" t="s">
        <v>1015</v>
      </c>
      <c r="D708" t="s">
        <v>3965</v>
      </c>
      <c r="E708" s="118">
        <v>25</v>
      </c>
      <c r="F708">
        <v>492522</v>
      </c>
      <c r="G708">
        <v>3</v>
      </c>
      <c r="H708" s="118" t="s">
        <v>3548</v>
      </c>
      <c r="I708" t="s">
        <v>8334</v>
      </c>
      <c r="J708" t="s">
        <v>8335</v>
      </c>
      <c r="N708" s="118"/>
      <c r="O708" s="118"/>
    </row>
    <row r="709" spans="1:15" x14ac:dyDescent="0.2">
      <c r="A709">
        <v>743</v>
      </c>
      <c r="B709" t="s">
        <v>4089</v>
      </c>
      <c r="C709" t="s">
        <v>1016</v>
      </c>
      <c r="D709" t="s">
        <v>3965</v>
      </c>
      <c r="E709" s="118">
        <v>25</v>
      </c>
      <c r="F709">
        <v>492522</v>
      </c>
      <c r="G709">
        <v>3</v>
      </c>
      <c r="H709" s="118" t="s">
        <v>3549</v>
      </c>
      <c r="I709" t="s">
        <v>8336</v>
      </c>
      <c r="J709" t="s">
        <v>8113</v>
      </c>
      <c r="N709" s="118"/>
      <c r="O709" s="118"/>
    </row>
    <row r="710" spans="1:15" x14ac:dyDescent="0.2">
      <c r="A710">
        <v>744</v>
      </c>
      <c r="B710" t="s">
        <v>4091</v>
      </c>
      <c r="C710" t="s">
        <v>1017</v>
      </c>
      <c r="D710" t="s">
        <v>3965</v>
      </c>
      <c r="E710" s="118">
        <v>25</v>
      </c>
      <c r="F710">
        <v>492522</v>
      </c>
      <c r="G710">
        <v>3</v>
      </c>
      <c r="H710" s="118" t="s">
        <v>3551</v>
      </c>
      <c r="I710" t="s">
        <v>8102</v>
      </c>
      <c r="J710" t="s">
        <v>8313</v>
      </c>
      <c r="N710" s="118"/>
      <c r="O710" s="118"/>
    </row>
    <row r="711" spans="1:15" x14ac:dyDescent="0.2">
      <c r="A711">
        <v>745</v>
      </c>
      <c r="B711" t="s">
        <v>4093</v>
      </c>
      <c r="C711" t="s">
        <v>1018</v>
      </c>
      <c r="D711" t="s">
        <v>3965</v>
      </c>
      <c r="E711" s="118">
        <v>25</v>
      </c>
      <c r="F711">
        <v>492522</v>
      </c>
      <c r="G711">
        <v>3</v>
      </c>
      <c r="H711" s="118" t="s">
        <v>3553</v>
      </c>
      <c r="I711" t="s">
        <v>8077</v>
      </c>
      <c r="J711" t="s">
        <v>8337</v>
      </c>
      <c r="N711" s="118"/>
      <c r="O711" s="118"/>
    </row>
    <row r="712" spans="1:15" x14ac:dyDescent="0.2">
      <c r="A712">
        <v>746</v>
      </c>
      <c r="B712" t="s">
        <v>4096</v>
      </c>
      <c r="C712" t="s">
        <v>436</v>
      </c>
      <c r="D712" t="s">
        <v>3965</v>
      </c>
      <c r="E712" s="118">
        <v>27</v>
      </c>
      <c r="F712">
        <v>492522</v>
      </c>
      <c r="G712">
        <v>4</v>
      </c>
      <c r="H712" s="118" t="s">
        <v>3555</v>
      </c>
      <c r="I712" t="s">
        <v>7723</v>
      </c>
      <c r="J712" t="s">
        <v>7724</v>
      </c>
      <c r="N712" s="118"/>
      <c r="O712" s="118"/>
    </row>
    <row r="713" spans="1:15" x14ac:dyDescent="0.2">
      <c r="A713">
        <v>747</v>
      </c>
      <c r="B713" t="s">
        <v>5851</v>
      </c>
      <c r="C713" t="s">
        <v>5852</v>
      </c>
      <c r="D713" t="s">
        <v>3965</v>
      </c>
      <c r="E713" s="118">
        <v>25</v>
      </c>
      <c r="F713">
        <v>492522</v>
      </c>
      <c r="G713">
        <v>2</v>
      </c>
      <c r="H713" s="118" t="s">
        <v>3557</v>
      </c>
      <c r="I713" t="s">
        <v>8338</v>
      </c>
      <c r="J713" t="s">
        <v>8339</v>
      </c>
      <c r="N713" s="118"/>
      <c r="O713" s="118"/>
    </row>
    <row r="714" spans="1:15" x14ac:dyDescent="0.2">
      <c r="A714">
        <v>748</v>
      </c>
      <c r="B714" t="s">
        <v>5853</v>
      </c>
      <c r="C714" t="s">
        <v>5854</v>
      </c>
      <c r="D714" t="s">
        <v>3965</v>
      </c>
      <c r="E714" s="118">
        <v>25</v>
      </c>
      <c r="F714">
        <v>492522</v>
      </c>
      <c r="G714">
        <v>2</v>
      </c>
      <c r="H714" s="118" t="s">
        <v>3559</v>
      </c>
      <c r="I714" t="s">
        <v>8340</v>
      </c>
      <c r="J714" t="s">
        <v>8113</v>
      </c>
      <c r="N714" s="118"/>
      <c r="O714" s="118"/>
    </row>
    <row r="715" spans="1:15" x14ac:dyDescent="0.2">
      <c r="A715">
        <v>749</v>
      </c>
      <c r="B715" t="s">
        <v>5855</v>
      </c>
      <c r="C715" t="s">
        <v>5856</v>
      </c>
      <c r="D715" t="s">
        <v>3965</v>
      </c>
      <c r="E715" s="118">
        <v>25</v>
      </c>
      <c r="F715">
        <v>492522</v>
      </c>
      <c r="G715">
        <v>2</v>
      </c>
      <c r="H715" s="118" t="s">
        <v>3560</v>
      </c>
      <c r="I715" t="s">
        <v>8341</v>
      </c>
      <c r="J715" t="s">
        <v>8342</v>
      </c>
      <c r="N715" s="118"/>
      <c r="O715" s="118"/>
    </row>
    <row r="716" spans="1:15" x14ac:dyDescent="0.2">
      <c r="A716">
        <v>750</v>
      </c>
      <c r="B716" t="s">
        <v>5857</v>
      </c>
      <c r="C716" t="s">
        <v>5858</v>
      </c>
      <c r="D716" t="s">
        <v>3965</v>
      </c>
      <c r="E716" s="118">
        <v>25</v>
      </c>
      <c r="F716">
        <v>492522</v>
      </c>
      <c r="G716">
        <v>2</v>
      </c>
      <c r="H716" s="118" t="s">
        <v>3561</v>
      </c>
      <c r="I716" t="s">
        <v>8343</v>
      </c>
      <c r="J716" t="s">
        <v>8344</v>
      </c>
      <c r="N716" s="118"/>
      <c r="O716" s="118"/>
    </row>
    <row r="717" spans="1:15" x14ac:dyDescent="0.2">
      <c r="A717">
        <v>751</v>
      </c>
      <c r="B717" t="s">
        <v>10274</v>
      </c>
      <c r="C717" t="s">
        <v>5859</v>
      </c>
      <c r="D717" t="s">
        <v>3965</v>
      </c>
      <c r="E717" s="118">
        <v>25</v>
      </c>
      <c r="F717">
        <v>492522</v>
      </c>
      <c r="G717">
        <v>2</v>
      </c>
      <c r="H717" s="118" t="s">
        <v>3563</v>
      </c>
      <c r="I717" t="s">
        <v>8345</v>
      </c>
      <c r="J717" t="s">
        <v>7724</v>
      </c>
      <c r="N717" s="118"/>
      <c r="O717" s="118"/>
    </row>
    <row r="718" spans="1:15" x14ac:dyDescent="0.2">
      <c r="A718">
        <v>752</v>
      </c>
      <c r="B718" t="s">
        <v>5860</v>
      </c>
      <c r="C718" t="s">
        <v>5861</v>
      </c>
      <c r="D718" t="s">
        <v>3965</v>
      </c>
      <c r="E718" s="118">
        <v>24</v>
      </c>
      <c r="F718">
        <v>492522</v>
      </c>
      <c r="G718">
        <v>2</v>
      </c>
      <c r="H718" s="118" t="s">
        <v>3565</v>
      </c>
      <c r="I718" t="s">
        <v>8346</v>
      </c>
      <c r="J718" t="s">
        <v>8347</v>
      </c>
      <c r="N718" s="118"/>
      <c r="O718" s="118"/>
    </row>
    <row r="719" spans="1:15" x14ac:dyDescent="0.2">
      <c r="A719">
        <v>753</v>
      </c>
      <c r="B719" t="s">
        <v>5862</v>
      </c>
      <c r="C719" t="s">
        <v>5863</v>
      </c>
      <c r="D719" t="s">
        <v>3965</v>
      </c>
      <c r="E719" s="118">
        <v>25</v>
      </c>
      <c r="F719">
        <v>492522</v>
      </c>
      <c r="G719">
        <v>2</v>
      </c>
      <c r="H719" s="118" t="s">
        <v>3567</v>
      </c>
      <c r="I719" t="s">
        <v>8348</v>
      </c>
      <c r="J719" t="s">
        <v>8349</v>
      </c>
      <c r="N719" s="118"/>
      <c r="O719" s="118"/>
    </row>
    <row r="720" spans="1:15" x14ac:dyDescent="0.2">
      <c r="A720">
        <v>754</v>
      </c>
      <c r="B720" t="s">
        <v>5864</v>
      </c>
      <c r="C720" t="s">
        <v>5865</v>
      </c>
      <c r="D720" t="s">
        <v>3965</v>
      </c>
      <c r="E720" s="118">
        <v>25</v>
      </c>
      <c r="F720">
        <v>492522</v>
      </c>
      <c r="G720">
        <v>2</v>
      </c>
      <c r="H720" s="118" t="s">
        <v>3568</v>
      </c>
      <c r="I720" t="s">
        <v>8350</v>
      </c>
      <c r="J720" t="s">
        <v>8085</v>
      </c>
      <c r="N720" s="118"/>
      <c r="O720" s="118"/>
    </row>
    <row r="721" spans="1:15" x14ac:dyDescent="0.2">
      <c r="A721">
        <v>755</v>
      </c>
      <c r="B721" t="s">
        <v>5866</v>
      </c>
      <c r="C721" t="s">
        <v>5867</v>
      </c>
      <c r="D721" t="s">
        <v>3965</v>
      </c>
      <c r="E721" s="118">
        <v>25</v>
      </c>
      <c r="F721">
        <v>492522</v>
      </c>
      <c r="G721">
        <v>2</v>
      </c>
      <c r="H721" s="118" t="s">
        <v>3570</v>
      </c>
      <c r="I721" t="s">
        <v>7763</v>
      </c>
      <c r="J721" t="s">
        <v>8285</v>
      </c>
      <c r="N721" s="118"/>
      <c r="O721" s="118"/>
    </row>
    <row r="722" spans="1:15" x14ac:dyDescent="0.2">
      <c r="A722">
        <v>756</v>
      </c>
      <c r="B722" t="s">
        <v>5868</v>
      </c>
      <c r="C722" t="s">
        <v>5869</v>
      </c>
      <c r="D722" t="s">
        <v>3965</v>
      </c>
      <c r="E722" s="118">
        <v>38</v>
      </c>
      <c r="F722">
        <v>492522</v>
      </c>
      <c r="G722">
        <v>2</v>
      </c>
      <c r="H722" s="118" t="s">
        <v>3572</v>
      </c>
      <c r="I722" t="s">
        <v>8351</v>
      </c>
      <c r="J722" t="s">
        <v>7842</v>
      </c>
      <c r="N722" s="118"/>
      <c r="O722" s="118"/>
    </row>
    <row r="723" spans="1:15" x14ac:dyDescent="0.2">
      <c r="A723">
        <v>757</v>
      </c>
      <c r="B723" t="s">
        <v>5870</v>
      </c>
      <c r="C723" t="s">
        <v>5871</v>
      </c>
      <c r="D723" t="s">
        <v>3965</v>
      </c>
      <c r="E723" s="118">
        <v>25</v>
      </c>
      <c r="F723">
        <v>492522</v>
      </c>
      <c r="G723">
        <v>2</v>
      </c>
      <c r="H723" s="118" t="s">
        <v>3574</v>
      </c>
      <c r="I723" t="s">
        <v>8352</v>
      </c>
      <c r="J723" t="s">
        <v>7898</v>
      </c>
      <c r="N723" s="118"/>
      <c r="O723" s="118"/>
    </row>
    <row r="724" spans="1:15" x14ac:dyDescent="0.2">
      <c r="A724">
        <v>758</v>
      </c>
      <c r="B724" t="s">
        <v>5872</v>
      </c>
      <c r="C724" t="s">
        <v>5873</v>
      </c>
      <c r="D724" t="s">
        <v>3965</v>
      </c>
      <c r="E724" s="118">
        <v>29</v>
      </c>
      <c r="F724">
        <v>492522</v>
      </c>
      <c r="G724">
        <v>2</v>
      </c>
      <c r="H724" s="118" t="s">
        <v>3576</v>
      </c>
      <c r="I724" t="s">
        <v>8260</v>
      </c>
      <c r="J724" t="s">
        <v>7853</v>
      </c>
      <c r="N724" s="118"/>
      <c r="O724" s="118"/>
    </row>
    <row r="725" spans="1:15" x14ac:dyDescent="0.2">
      <c r="A725">
        <v>759</v>
      </c>
      <c r="B725" t="s">
        <v>5874</v>
      </c>
      <c r="C725" t="s">
        <v>5875</v>
      </c>
      <c r="D725" t="s">
        <v>3965</v>
      </c>
      <c r="E725" s="118">
        <v>30</v>
      </c>
      <c r="F725">
        <v>492522</v>
      </c>
      <c r="G725">
        <v>2</v>
      </c>
      <c r="H725" s="118" t="s">
        <v>3578</v>
      </c>
      <c r="I725" t="s">
        <v>8202</v>
      </c>
      <c r="J725" t="s">
        <v>7856</v>
      </c>
      <c r="N725" s="118"/>
      <c r="O725" s="118"/>
    </row>
    <row r="726" spans="1:15" x14ac:dyDescent="0.2">
      <c r="A726">
        <v>760</v>
      </c>
      <c r="B726" t="s">
        <v>5876</v>
      </c>
      <c r="C726" t="s">
        <v>5877</v>
      </c>
      <c r="D726" t="s">
        <v>3965</v>
      </c>
      <c r="E726" s="118">
        <v>26</v>
      </c>
      <c r="F726">
        <v>492522</v>
      </c>
      <c r="G726">
        <v>2</v>
      </c>
      <c r="H726" s="118" t="s">
        <v>3580</v>
      </c>
      <c r="I726" t="s">
        <v>8289</v>
      </c>
      <c r="J726" t="s">
        <v>7958</v>
      </c>
      <c r="N726" s="118"/>
      <c r="O726" s="118"/>
    </row>
    <row r="727" spans="1:15" x14ac:dyDescent="0.2">
      <c r="A727">
        <v>761</v>
      </c>
      <c r="B727" t="s">
        <v>5878</v>
      </c>
      <c r="C727" t="s">
        <v>5879</v>
      </c>
      <c r="D727" t="s">
        <v>3965</v>
      </c>
      <c r="E727" s="118">
        <v>25</v>
      </c>
      <c r="F727">
        <v>492522</v>
      </c>
      <c r="G727">
        <v>2</v>
      </c>
      <c r="H727" s="118" t="s">
        <v>3582</v>
      </c>
      <c r="I727" t="s">
        <v>8353</v>
      </c>
      <c r="J727" t="s">
        <v>7734</v>
      </c>
      <c r="N727" s="118"/>
      <c r="O727" s="118"/>
    </row>
    <row r="728" spans="1:15" x14ac:dyDescent="0.2">
      <c r="A728">
        <v>762</v>
      </c>
      <c r="B728" t="s">
        <v>5880</v>
      </c>
      <c r="C728" t="s">
        <v>5881</v>
      </c>
      <c r="D728" t="s">
        <v>3965</v>
      </c>
      <c r="E728" s="118">
        <v>18</v>
      </c>
      <c r="F728">
        <v>492522</v>
      </c>
      <c r="G728">
        <v>2</v>
      </c>
      <c r="H728" s="118" t="s">
        <v>3584</v>
      </c>
      <c r="I728" t="s">
        <v>7905</v>
      </c>
      <c r="J728" t="s">
        <v>7794</v>
      </c>
      <c r="N728" s="118"/>
      <c r="O728" s="118"/>
    </row>
    <row r="729" spans="1:15" x14ac:dyDescent="0.2">
      <c r="A729">
        <v>763</v>
      </c>
      <c r="B729" t="s">
        <v>5882</v>
      </c>
      <c r="C729" t="s">
        <v>5883</v>
      </c>
      <c r="D729" t="s">
        <v>3965</v>
      </c>
      <c r="E729" s="118">
        <v>25</v>
      </c>
      <c r="F729">
        <v>492522</v>
      </c>
      <c r="G729">
        <v>2</v>
      </c>
      <c r="H729" s="118" t="s">
        <v>3586</v>
      </c>
      <c r="I729" t="s">
        <v>8354</v>
      </c>
      <c r="J729" t="s">
        <v>8355</v>
      </c>
      <c r="N729" s="118"/>
      <c r="O729" s="118"/>
    </row>
    <row r="730" spans="1:15" x14ac:dyDescent="0.2">
      <c r="A730">
        <v>764</v>
      </c>
      <c r="B730" t="s">
        <v>5884</v>
      </c>
      <c r="C730" t="s">
        <v>488</v>
      </c>
      <c r="D730" t="s">
        <v>3965</v>
      </c>
      <c r="E730" s="118">
        <v>27</v>
      </c>
      <c r="F730">
        <v>492522</v>
      </c>
      <c r="G730">
        <v>2</v>
      </c>
      <c r="H730" s="118" t="s">
        <v>3588</v>
      </c>
      <c r="I730" t="s">
        <v>7812</v>
      </c>
      <c r="J730" t="s">
        <v>7702</v>
      </c>
      <c r="N730" s="118"/>
      <c r="O730" s="118"/>
    </row>
    <row r="731" spans="1:15" x14ac:dyDescent="0.2">
      <c r="A731">
        <v>765</v>
      </c>
      <c r="B731" t="s">
        <v>5885</v>
      </c>
      <c r="C731" t="s">
        <v>5886</v>
      </c>
      <c r="D731" t="s">
        <v>3965</v>
      </c>
      <c r="E731" s="118">
        <v>28</v>
      </c>
      <c r="F731">
        <v>492522</v>
      </c>
      <c r="G731">
        <v>2</v>
      </c>
      <c r="H731" s="118" t="s">
        <v>3590</v>
      </c>
      <c r="I731" t="s">
        <v>7850</v>
      </c>
      <c r="J731" t="s">
        <v>8257</v>
      </c>
      <c r="N731" s="118"/>
      <c r="O731" s="118"/>
    </row>
    <row r="732" spans="1:15" x14ac:dyDescent="0.2">
      <c r="A732">
        <v>766</v>
      </c>
      <c r="B732" t="s">
        <v>5887</v>
      </c>
      <c r="C732" t="s">
        <v>5888</v>
      </c>
      <c r="D732" t="s">
        <v>3965</v>
      </c>
      <c r="E732" s="118">
        <v>25</v>
      </c>
      <c r="F732">
        <v>492522</v>
      </c>
      <c r="G732">
        <v>2</v>
      </c>
      <c r="H732" s="118" t="s">
        <v>3592</v>
      </c>
      <c r="I732" t="s">
        <v>8356</v>
      </c>
      <c r="J732" t="s">
        <v>8276</v>
      </c>
      <c r="N732" s="118"/>
      <c r="O732" s="118"/>
    </row>
    <row r="733" spans="1:15" x14ac:dyDescent="0.2">
      <c r="A733">
        <v>767</v>
      </c>
      <c r="B733" t="s">
        <v>5889</v>
      </c>
      <c r="C733" t="s">
        <v>10275</v>
      </c>
      <c r="D733" t="s">
        <v>3965</v>
      </c>
      <c r="E733" s="118">
        <v>26</v>
      </c>
      <c r="F733">
        <v>492522</v>
      </c>
      <c r="G733">
        <v>2</v>
      </c>
      <c r="H733" s="118" t="s">
        <v>3594</v>
      </c>
      <c r="I733" t="s">
        <v>8357</v>
      </c>
      <c r="J733" t="s">
        <v>8321</v>
      </c>
      <c r="N733" s="118"/>
      <c r="O733" s="118"/>
    </row>
    <row r="734" spans="1:15" x14ac:dyDescent="0.2">
      <c r="A734">
        <v>768</v>
      </c>
      <c r="B734" t="s">
        <v>5890</v>
      </c>
      <c r="C734" t="s">
        <v>5891</v>
      </c>
      <c r="D734" t="s">
        <v>3965</v>
      </c>
      <c r="E734" s="118">
        <v>26</v>
      </c>
      <c r="F734">
        <v>492522</v>
      </c>
      <c r="G734">
        <v>2</v>
      </c>
      <c r="H734" s="118" t="s">
        <v>3596</v>
      </c>
      <c r="I734" t="s">
        <v>8358</v>
      </c>
      <c r="J734" t="s">
        <v>7842</v>
      </c>
      <c r="N734" s="118"/>
      <c r="O734" s="118"/>
    </row>
    <row r="735" spans="1:15" x14ac:dyDescent="0.2">
      <c r="A735">
        <v>769</v>
      </c>
      <c r="B735" t="s">
        <v>5892</v>
      </c>
      <c r="C735" t="s">
        <v>5893</v>
      </c>
      <c r="D735" t="s">
        <v>3965</v>
      </c>
      <c r="E735" s="118">
        <v>25</v>
      </c>
      <c r="F735">
        <v>492522</v>
      </c>
      <c r="G735">
        <v>2</v>
      </c>
      <c r="H735" s="118" t="s">
        <v>3597</v>
      </c>
      <c r="I735" t="s">
        <v>8359</v>
      </c>
      <c r="J735" t="s">
        <v>8360</v>
      </c>
      <c r="N735" s="118"/>
      <c r="O735" s="118"/>
    </row>
    <row r="736" spans="1:15" x14ac:dyDescent="0.2">
      <c r="A736">
        <v>770</v>
      </c>
      <c r="B736" t="s">
        <v>5894</v>
      </c>
      <c r="C736" t="s">
        <v>5895</v>
      </c>
      <c r="D736" t="s">
        <v>3965</v>
      </c>
      <c r="E736" s="118">
        <v>25</v>
      </c>
      <c r="F736">
        <v>492522</v>
      </c>
      <c r="G736">
        <v>2</v>
      </c>
      <c r="H736" s="118" t="s">
        <v>3599</v>
      </c>
      <c r="I736" t="s">
        <v>8361</v>
      </c>
      <c r="J736" t="s">
        <v>8188</v>
      </c>
      <c r="N736" s="118"/>
      <c r="O736" s="118"/>
    </row>
    <row r="737" spans="1:15" x14ac:dyDescent="0.2">
      <c r="A737">
        <v>771</v>
      </c>
      <c r="B737" t="s">
        <v>5896</v>
      </c>
      <c r="C737" t="s">
        <v>5897</v>
      </c>
      <c r="D737" t="s">
        <v>3965</v>
      </c>
      <c r="E737" s="118">
        <v>27</v>
      </c>
      <c r="F737">
        <v>492522</v>
      </c>
      <c r="G737">
        <v>2</v>
      </c>
      <c r="H737" s="118" t="s">
        <v>3601</v>
      </c>
      <c r="I737" t="s">
        <v>7848</v>
      </c>
      <c r="J737" t="s">
        <v>8362</v>
      </c>
      <c r="N737" s="118"/>
      <c r="O737" s="118"/>
    </row>
    <row r="738" spans="1:15" x14ac:dyDescent="0.2">
      <c r="A738">
        <v>772</v>
      </c>
      <c r="B738" t="s">
        <v>5898</v>
      </c>
      <c r="C738" t="s">
        <v>5899</v>
      </c>
      <c r="D738" t="s">
        <v>3965</v>
      </c>
      <c r="E738" s="118">
        <v>29</v>
      </c>
      <c r="F738">
        <v>492522</v>
      </c>
      <c r="G738">
        <v>2</v>
      </c>
      <c r="H738" s="118" t="s">
        <v>3603</v>
      </c>
      <c r="I738" t="s">
        <v>7848</v>
      </c>
      <c r="J738" t="s">
        <v>7871</v>
      </c>
      <c r="N738" s="118"/>
      <c r="O738" s="118"/>
    </row>
    <row r="739" spans="1:15" x14ac:dyDescent="0.2">
      <c r="A739">
        <v>773</v>
      </c>
      <c r="B739" t="s">
        <v>5900</v>
      </c>
      <c r="C739" t="s">
        <v>5901</v>
      </c>
      <c r="D739" t="s">
        <v>3965</v>
      </c>
      <c r="E739" s="118">
        <v>25</v>
      </c>
      <c r="F739">
        <v>492522</v>
      </c>
      <c r="G739">
        <v>2</v>
      </c>
      <c r="H739" s="118" t="s">
        <v>3605</v>
      </c>
      <c r="I739" t="s">
        <v>8363</v>
      </c>
      <c r="J739" t="s">
        <v>8054</v>
      </c>
      <c r="N739" s="118"/>
      <c r="O739" s="118"/>
    </row>
    <row r="740" spans="1:15" x14ac:dyDescent="0.2">
      <c r="A740">
        <v>774</v>
      </c>
      <c r="B740" t="s">
        <v>5902</v>
      </c>
      <c r="C740" t="s">
        <v>10276</v>
      </c>
      <c r="D740" t="s">
        <v>3965</v>
      </c>
      <c r="E740" s="118">
        <v>25</v>
      </c>
      <c r="F740">
        <v>492522</v>
      </c>
      <c r="G740">
        <v>2</v>
      </c>
      <c r="H740" s="118" t="s">
        <v>3606</v>
      </c>
      <c r="I740" t="s">
        <v>8364</v>
      </c>
      <c r="J740" t="s">
        <v>8365</v>
      </c>
      <c r="N740" s="118"/>
      <c r="O740" s="118"/>
    </row>
    <row r="741" spans="1:15" x14ac:dyDescent="0.2">
      <c r="A741">
        <v>775</v>
      </c>
      <c r="B741" t="s">
        <v>5903</v>
      </c>
      <c r="C741" t="s">
        <v>10277</v>
      </c>
      <c r="D741" t="s">
        <v>3965</v>
      </c>
      <c r="E741" s="118">
        <v>25</v>
      </c>
      <c r="F741">
        <v>492522</v>
      </c>
      <c r="G741">
        <v>2</v>
      </c>
      <c r="H741" s="118" t="s">
        <v>3607</v>
      </c>
      <c r="I741" t="s">
        <v>8366</v>
      </c>
      <c r="J741" t="s">
        <v>8367</v>
      </c>
      <c r="N741" s="118"/>
      <c r="O741" s="118"/>
    </row>
    <row r="742" spans="1:15" x14ac:dyDescent="0.2">
      <c r="A742">
        <v>776</v>
      </c>
      <c r="B742" t="s">
        <v>5904</v>
      </c>
      <c r="C742" t="s">
        <v>5905</v>
      </c>
      <c r="D742" t="s">
        <v>3965</v>
      </c>
      <c r="E742" s="118">
        <v>25</v>
      </c>
      <c r="F742">
        <v>492522</v>
      </c>
      <c r="G742">
        <v>2</v>
      </c>
      <c r="H742" s="118" t="s">
        <v>3608</v>
      </c>
      <c r="I742" t="s">
        <v>7962</v>
      </c>
      <c r="J742" t="s">
        <v>8008</v>
      </c>
      <c r="N742" s="118"/>
      <c r="O742" s="118"/>
    </row>
    <row r="743" spans="1:15" x14ac:dyDescent="0.2">
      <c r="A743">
        <v>777</v>
      </c>
      <c r="B743" t="s">
        <v>5906</v>
      </c>
      <c r="C743" t="s">
        <v>5907</v>
      </c>
      <c r="D743" t="s">
        <v>3965</v>
      </c>
      <c r="E743" s="118">
        <v>26</v>
      </c>
      <c r="F743">
        <v>492522</v>
      </c>
      <c r="G743">
        <v>2</v>
      </c>
      <c r="H743" s="118" t="s">
        <v>3609</v>
      </c>
      <c r="I743" t="s">
        <v>8368</v>
      </c>
      <c r="J743" t="s">
        <v>7724</v>
      </c>
      <c r="N743" s="118"/>
      <c r="O743" s="118"/>
    </row>
    <row r="744" spans="1:15" x14ac:dyDescent="0.2">
      <c r="A744">
        <v>778</v>
      </c>
      <c r="B744" t="s">
        <v>5908</v>
      </c>
      <c r="C744" t="s">
        <v>5909</v>
      </c>
      <c r="D744" t="s">
        <v>3965</v>
      </c>
      <c r="E744" s="118">
        <v>27</v>
      </c>
      <c r="F744">
        <v>492522</v>
      </c>
      <c r="G744">
        <v>2</v>
      </c>
      <c r="H744" s="118" t="s">
        <v>3610</v>
      </c>
      <c r="I744" t="s">
        <v>8329</v>
      </c>
      <c r="J744" t="s">
        <v>8088</v>
      </c>
      <c r="N744" s="118"/>
      <c r="O744" s="118"/>
    </row>
    <row r="745" spans="1:15" x14ac:dyDescent="0.2">
      <c r="A745">
        <v>779</v>
      </c>
      <c r="B745" t="s">
        <v>5910</v>
      </c>
      <c r="C745" t="s">
        <v>5911</v>
      </c>
      <c r="D745" t="s">
        <v>3965</v>
      </c>
      <c r="E745" s="118">
        <v>29</v>
      </c>
      <c r="F745">
        <v>492522</v>
      </c>
      <c r="G745">
        <v>2</v>
      </c>
      <c r="H745" s="118" t="s">
        <v>3611</v>
      </c>
      <c r="I745" t="s">
        <v>8369</v>
      </c>
      <c r="J745" t="s">
        <v>7906</v>
      </c>
      <c r="N745" s="118"/>
      <c r="O745" s="118"/>
    </row>
    <row r="746" spans="1:15" x14ac:dyDescent="0.2">
      <c r="A746">
        <v>780</v>
      </c>
      <c r="B746" t="s">
        <v>5912</v>
      </c>
      <c r="C746" t="s">
        <v>5913</v>
      </c>
      <c r="D746" t="s">
        <v>3965</v>
      </c>
      <c r="E746" s="118">
        <v>25</v>
      </c>
      <c r="F746">
        <v>492522</v>
      </c>
      <c r="G746">
        <v>2</v>
      </c>
      <c r="H746" s="118" t="s">
        <v>3612</v>
      </c>
      <c r="I746" t="s">
        <v>7964</v>
      </c>
      <c r="J746" t="s">
        <v>8370</v>
      </c>
      <c r="N746" s="118"/>
      <c r="O746" s="118"/>
    </row>
    <row r="747" spans="1:15" x14ac:dyDescent="0.2">
      <c r="A747">
        <v>781</v>
      </c>
      <c r="B747" t="s">
        <v>5914</v>
      </c>
      <c r="C747" t="s">
        <v>5915</v>
      </c>
      <c r="D747" t="s">
        <v>3965</v>
      </c>
      <c r="E747" s="118">
        <v>29</v>
      </c>
      <c r="F747">
        <v>492522</v>
      </c>
      <c r="G747">
        <v>2</v>
      </c>
      <c r="H747" s="118" t="s">
        <v>3613</v>
      </c>
      <c r="I747" t="s">
        <v>8371</v>
      </c>
      <c r="J747" t="s">
        <v>7853</v>
      </c>
      <c r="N747" s="118"/>
      <c r="O747" s="118"/>
    </row>
    <row r="748" spans="1:15" x14ac:dyDescent="0.2">
      <c r="A748">
        <v>782</v>
      </c>
      <c r="B748" t="s">
        <v>5916</v>
      </c>
      <c r="C748" t="s">
        <v>5917</v>
      </c>
      <c r="D748" t="s">
        <v>3965</v>
      </c>
      <c r="E748" s="118">
        <v>25</v>
      </c>
      <c r="F748">
        <v>492522</v>
      </c>
      <c r="G748">
        <v>2</v>
      </c>
      <c r="H748" s="118" t="s">
        <v>3614</v>
      </c>
      <c r="I748" t="s">
        <v>8372</v>
      </c>
      <c r="J748" t="s">
        <v>7732</v>
      </c>
      <c r="N748" s="118"/>
      <c r="O748" s="118"/>
    </row>
    <row r="749" spans="1:15" x14ac:dyDescent="0.2">
      <c r="A749">
        <v>783</v>
      </c>
      <c r="B749" t="s">
        <v>5918</v>
      </c>
      <c r="C749" t="s">
        <v>5919</v>
      </c>
      <c r="D749" t="s">
        <v>3965</v>
      </c>
      <c r="E749" s="118">
        <v>25</v>
      </c>
      <c r="F749">
        <v>492522</v>
      </c>
      <c r="G749">
        <v>2</v>
      </c>
      <c r="H749" s="118" t="s">
        <v>3616</v>
      </c>
      <c r="I749" t="s">
        <v>7757</v>
      </c>
      <c r="J749" t="s">
        <v>7769</v>
      </c>
      <c r="N749" s="118"/>
      <c r="O749" s="118"/>
    </row>
    <row r="750" spans="1:15" x14ac:dyDescent="0.2">
      <c r="A750">
        <v>784</v>
      </c>
      <c r="B750" t="s">
        <v>5920</v>
      </c>
      <c r="C750" t="s">
        <v>5921</v>
      </c>
      <c r="D750" t="s">
        <v>3965</v>
      </c>
      <c r="E750" s="118">
        <v>18</v>
      </c>
      <c r="F750">
        <v>492522</v>
      </c>
      <c r="G750">
        <v>2</v>
      </c>
      <c r="H750" s="118" t="s">
        <v>3617</v>
      </c>
      <c r="I750" t="s">
        <v>8102</v>
      </c>
      <c r="J750" t="s">
        <v>7700</v>
      </c>
      <c r="N750" s="118"/>
      <c r="O750" s="118"/>
    </row>
    <row r="751" spans="1:15" x14ac:dyDescent="0.2">
      <c r="A751">
        <v>785</v>
      </c>
      <c r="B751" t="s">
        <v>5922</v>
      </c>
      <c r="C751" t="s">
        <v>5921</v>
      </c>
      <c r="D751" t="s">
        <v>3965</v>
      </c>
      <c r="E751" s="118">
        <v>26</v>
      </c>
      <c r="F751">
        <v>492522</v>
      </c>
      <c r="G751">
        <v>2</v>
      </c>
      <c r="H751" s="118" t="s">
        <v>3618</v>
      </c>
      <c r="I751" t="s">
        <v>8102</v>
      </c>
      <c r="J751" t="s">
        <v>7700</v>
      </c>
      <c r="N751" s="118"/>
      <c r="O751" s="118"/>
    </row>
    <row r="752" spans="1:15" x14ac:dyDescent="0.2">
      <c r="A752">
        <v>786</v>
      </c>
      <c r="B752" t="s">
        <v>5923</v>
      </c>
      <c r="C752" t="s">
        <v>5924</v>
      </c>
      <c r="D752" t="s">
        <v>3965</v>
      </c>
      <c r="E752" s="118">
        <v>25</v>
      </c>
      <c r="F752">
        <v>492522</v>
      </c>
      <c r="G752">
        <v>2</v>
      </c>
      <c r="H752" s="118" t="s">
        <v>3619</v>
      </c>
      <c r="I752" t="s">
        <v>8373</v>
      </c>
      <c r="J752" t="s">
        <v>7698</v>
      </c>
      <c r="N752" s="118"/>
      <c r="O752" s="118"/>
    </row>
    <row r="753" spans="1:15" x14ac:dyDescent="0.2">
      <c r="A753">
        <v>787</v>
      </c>
      <c r="B753" t="s">
        <v>5925</v>
      </c>
      <c r="C753" t="s">
        <v>5926</v>
      </c>
      <c r="D753" t="s">
        <v>3965</v>
      </c>
      <c r="E753" s="118">
        <v>25</v>
      </c>
      <c r="F753">
        <v>492522</v>
      </c>
      <c r="G753">
        <v>2</v>
      </c>
      <c r="H753" s="118" t="s">
        <v>3621</v>
      </c>
      <c r="I753" t="s">
        <v>8373</v>
      </c>
      <c r="J753" t="s">
        <v>7990</v>
      </c>
      <c r="N753" s="118"/>
      <c r="O753" s="118"/>
    </row>
    <row r="754" spans="1:15" x14ac:dyDescent="0.2">
      <c r="A754">
        <v>788</v>
      </c>
      <c r="B754" t="s">
        <v>10278</v>
      </c>
      <c r="C754" t="s">
        <v>10279</v>
      </c>
      <c r="D754" t="s">
        <v>3965</v>
      </c>
      <c r="E754" s="118">
        <v>25</v>
      </c>
      <c r="F754">
        <v>492522</v>
      </c>
      <c r="G754">
        <v>2</v>
      </c>
      <c r="H754" s="118" t="s">
        <v>3623</v>
      </c>
      <c r="I754" t="s">
        <v>8374</v>
      </c>
      <c r="J754" t="s">
        <v>7996</v>
      </c>
      <c r="N754" s="118"/>
      <c r="O754" s="118"/>
    </row>
    <row r="755" spans="1:15" x14ac:dyDescent="0.2">
      <c r="A755">
        <v>789</v>
      </c>
      <c r="B755" t="s">
        <v>10280</v>
      </c>
      <c r="C755" t="s">
        <v>10281</v>
      </c>
      <c r="D755" t="s">
        <v>3965</v>
      </c>
      <c r="E755" s="118">
        <v>25</v>
      </c>
      <c r="F755">
        <v>492522</v>
      </c>
      <c r="G755">
        <v>2</v>
      </c>
      <c r="H755" s="118" t="s">
        <v>3625</v>
      </c>
      <c r="I755" t="s">
        <v>8373</v>
      </c>
      <c r="J755" t="s">
        <v>7716</v>
      </c>
      <c r="N755" s="118"/>
      <c r="O755" s="118"/>
    </row>
    <row r="756" spans="1:15" x14ac:dyDescent="0.2">
      <c r="A756">
        <v>790</v>
      </c>
      <c r="B756" t="s">
        <v>10282</v>
      </c>
      <c r="C756" t="s">
        <v>10283</v>
      </c>
      <c r="D756" t="s">
        <v>3965</v>
      </c>
      <c r="E756" s="118">
        <v>25</v>
      </c>
      <c r="F756">
        <v>492522</v>
      </c>
      <c r="G756">
        <v>1</v>
      </c>
      <c r="H756" s="118" t="s">
        <v>3627</v>
      </c>
      <c r="I756" t="s">
        <v>8297</v>
      </c>
      <c r="J756" t="s">
        <v>8028</v>
      </c>
      <c r="N756" s="118"/>
      <c r="O756" s="118"/>
    </row>
    <row r="757" spans="1:15" x14ac:dyDescent="0.2">
      <c r="A757">
        <v>791</v>
      </c>
      <c r="B757" t="s">
        <v>10284</v>
      </c>
      <c r="C757" t="s">
        <v>10285</v>
      </c>
      <c r="D757" t="s">
        <v>3965</v>
      </c>
      <c r="E757" s="118">
        <v>25</v>
      </c>
      <c r="F757">
        <v>492522</v>
      </c>
      <c r="G757">
        <v>1</v>
      </c>
      <c r="H757" s="118" t="s">
        <v>3629</v>
      </c>
      <c r="I757" t="s">
        <v>8375</v>
      </c>
      <c r="J757" t="s">
        <v>8376</v>
      </c>
      <c r="N757" s="118"/>
      <c r="O757" s="118"/>
    </row>
    <row r="758" spans="1:15" x14ac:dyDescent="0.2">
      <c r="A758">
        <v>792</v>
      </c>
      <c r="B758" t="s">
        <v>10286</v>
      </c>
      <c r="C758" t="s">
        <v>10287</v>
      </c>
      <c r="D758" t="s">
        <v>3965</v>
      </c>
      <c r="E758" s="118">
        <v>25</v>
      </c>
      <c r="F758">
        <v>492522</v>
      </c>
      <c r="G758">
        <v>1</v>
      </c>
      <c r="H758" s="118" t="s">
        <v>3631</v>
      </c>
      <c r="I758" t="s">
        <v>7830</v>
      </c>
      <c r="J758" t="s">
        <v>7904</v>
      </c>
      <c r="N758" s="118"/>
      <c r="O758" s="118"/>
    </row>
    <row r="759" spans="1:15" x14ac:dyDescent="0.2">
      <c r="A759">
        <v>793</v>
      </c>
      <c r="B759" t="s">
        <v>10288</v>
      </c>
      <c r="C759" t="s">
        <v>10289</v>
      </c>
      <c r="D759" t="s">
        <v>3965</v>
      </c>
      <c r="E759" s="118">
        <v>25</v>
      </c>
      <c r="F759">
        <v>492522</v>
      </c>
      <c r="G759">
        <v>1</v>
      </c>
      <c r="H759" s="118" t="s">
        <v>3633</v>
      </c>
      <c r="I759" t="s">
        <v>7774</v>
      </c>
      <c r="J759" t="s">
        <v>8036</v>
      </c>
      <c r="N759" s="118"/>
      <c r="O759" s="118"/>
    </row>
    <row r="760" spans="1:15" x14ac:dyDescent="0.2">
      <c r="A760">
        <v>794</v>
      </c>
      <c r="B760" t="s">
        <v>10290</v>
      </c>
      <c r="C760" t="s">
        <v>10291</v>
      </c>
      <c r="D760" t="s">
        <v>3965</v>
      </c>
      <c r="E760" s="118">
        <v>25</v>
      </c>
      <c r="F760">
        <v>492522</v>
      </c>
      <c r="G760">
        <v>1</v>
      </c>
      <c r="H760" s="118" t="s">
        <v>3635</v>
      </c>
      <c r="I760" t="s">
        <v>8377</v>
      </c>
      <c r="J760" t="s">
        <v>7700</v>
      </c>
      <c r="N760" s="118"/>
      <c r="O760" s="118"/>
    </row>
    <row r="761" spans="1:15" x14ac:dyDescent="0.2">
      <c r="A761">
        <v>795</v>
      </c>
      <c r="B761" t="s">
        <v>10292</v>
      </c>
      <c r="C761" t="s">
        <v>10293</v>
      </c>
      <c r="D761" t="s">
        <v>3965</v>
      </c>
      <c r="E761" s="118">
        <v>37</v>
      </c>
      <c r="F761">
        <v>492522</v>
      </c>
      <c r="G761">
        <v>1</v>
      </c>
      <c r="H761" s="118" t="s">
        <v>3636</v>
      </c>
      <c r="I761" t="s">
        <v>8378</v>
      </c>
      <c r="J761" t="s">
        <v>8280</v>
      </c>
      <c r="N761" s="118"/>
      <c r="O761" s="118"/>
    </row>
    <row r="762" spans="1:15" x14ac:dyDescent="0.2">
      <c r="A762">
        <v>796</v>
      </c>
      <c r="B762" t="s">
        <v>10294</v>
      </c>
      <c r="C762" t="s">
        <v>10295</v>
      </c>
      <c r="D762" t="s">
        <v>3965</v>
      </c>
      <c r="E762" s="118">
        <v>36</v>
      </c>
      <c r="F762">
        <v>492522</v>
      </c>
      <c r="G762">
        <v>1</v>
      </c>
      <c r="H762" s="118" t="s">
        <v>3638</v>
      </c>
      <c r="I762" t="s">
        <v>8378</v>
      </c>
      <c r="J762" t="s">
        <v>7783</v>
      </c>
      <c r="N762" s="118"/>
      <c r="O762" s="118"/>
    </row>
    <row r="763" spans="1:15" x14ac:dyDescent="0.2">
      <c r="A763">
        <v>803</v>
      </c>
      <c r="B763" t="s">
        <v>6629</v>
      </c>
      <c r="C763" t="s">
        <v>6630</v>
      </c>
      <c r="D763" t="s">
        <v>3264</v>
      </c>
      <c r="E763" s="118">
        <v>26</v>
      </c>
      <c r="F763">
        <v>490048</v>
      </c>
      <c r="G763" t="s">
        <v>147</v>
      </c>
      <c r="H763" s="118" t="s">
        <v>3640</v>
      </c>
      <c r="I763" t="s">
        <v>9029</v>
      </c>
      <c r="J763" t="s">
        <v>7871</v>
      </c>
      <c r="N763" s="118"/>
      <c r="O763" s="118"/>
    </row>
    <row r="764" spans="1:15" x14ac:dyDescent="0.2">
      <c r="A764">
        <v>804</v>
      </c>
      <c r="B764" t="s">
        <v>3272</v>
      </c>
      <c r="C764" t="s">
        <v>691</v>
      </c>
      <c r="D764" t="s">
        <v>3264</v>
      </c>
      <c r="E764" s="118">
        <v>25</v>
      </c>
      <c r="F764">
        <v>490048</v>
      </c>
      <c r="G764" t="s">
        <v>88</v>
      </c>
      <c r="H764" s="118" t="s">
        <v>3642</v>
      </c>
      <c r="I764" t="s">
        <v>9030</v>
      </c>
      <c r="J764" t="s">
        <v>8651</v>
      </c>
      <c r="N764" s="118"/>
      <c r="O764" s="118"/>
    </row>
    <row r="765" spans="1:15" x14ac:dyDescent="0.2">
      <c r="A765">
        <v>805</v>
      </c>
      <c r="B765" t="s">
        <v>3274</v>
      </c>
      <c r="C765" t="s">
        <v>692</v>
      </c>
      <c r="D765" t="s">
        <v>3264</v>
      </c>
      <c r="E765" s="118">
        <v>28</v>
      </c>
      <c r="F765">
        <v>490048</v>
      </c>
      <c r="G765" t="s">
        <v>88</v>
      </c>
      <c r="H765" s="118" t="s">
        <v>3643</v>
      </c>
      <c r="I765" t="s">
        <v>9031</v>
      </c>
      <c r="J765" t="s">
        <v>9032</v>
      </c>
      <c r="N765" s="118"/>
      <c r="O765" s="118"/>
    </row>
    <row r="766" spans="1:15" x14ac:dyDescent="0.2">
      <c r="A766">
        <v>806</v>
      </c>
      <c r="B766" t="s">
        <v>3277</v>
      </c>
      <c r="C766" t="s">
        <v>693</v>
      </c>
      <c r="D766" t="s">
        <v>3264</v>
      </c>
      <c r="E766" s="118">
        <v>28</v>
      </c>
      <c r="F766">
        <v>490048</v>
      </c>
      <c r="G766" t="s">
        <v>88</v>
      </c>
      <c r="H766" s="118" t="s">
        <v>3645</v>
      </c>
      <c r="I766" t="s">
        <v>7889</v>
      </c>
      <c r="J766" t="s">
        <v>8252</v>
      </c>
      <c r="N766" s="118"/>
      <c r="O766" s="118"/>
    </row>
    <row r="767" spans="1:15" x14ac:dyDescent="0.2">
      <c r="A767">
        <v>807</v>
      </c>
      <c r="B767" t="s">
        <v>3280</v>
      </c>
      <c r="C767" t="s">
        <v>694</v>
      </c>
      <c r="D767" t="s">
        <v>3264</v>
      </c>
      <c r="E767" s="118">
        <v>27</v>
      </c>
      <c r="F767">
        <v>490048</v>
      </c>
      <c r="G767" t="s">
        <v>88</v>
      </c>
      <c r="H767" s="118" t="s">
        <v>3647</v>
      </c>
      <c r="I767" t="s">
        <v>9033</v>
      </c>
      <c r="J767" t="s">
        <v>7813</v>
      </c>
      <c r="N767" s="118"/>
      <c r="O767" s="118"/>
    </row>
    <row r="768" spans="1:15" x14ac:dyDescent="0.2">
      <c r="A768">
        <v>808</v>
      </c>
      <c r="B768" t="s">
        <v>3282</v>
      </c>
      <c r="C768" t="s">
        <v>695</v>
      </c>
      <c r="D768" t="s">
        <v>3264</v>
      </c>
      <c r="E768" s="118">
        <v>25</v>
      </c>
      <c r="F768">
        <v>490048</v>
      </c>
      <c r="G768" t="s">
        <v>88</v>
      </c>
      <c r="H768" s="118" t="s">
        <v>3649</v>
      </c>
      <c r="I768" t="s">
        <v>9034</v>
      </c>
      <c r="J768" t="s">
        <v>8162</v>
      </c>
      <c r="N768" s="118"/>
      <c r="O768" s="118"/>
    </row>
    <row r="769" spans="1:15" x14ac:dyDescent="0.2">
      <c r="A769">
        <v>809</v>
      </c>
      <c r="B769" t="s">
        <v>10296</v>
      </c>
      <c r="C769" t="s">
        <v>6714</v>
      </c>
      <c r="D769" t="s">
        <v>3264</v>
      </c>
      <c r="E769" s="118">
        <v>26</v>
      </c>
      <c r="F769">
        <v>490048</v>
      </c>
      <c r="G769" t="s">
        <v>88</v>
      </c>
      <c r="H769" s="118" t="s">
        <v>3651</v>
      </c>
      <c r="I769" t="s">
        <v>9035</v>
      </c>
      <c r="J769" t="s">
        <v>7752</v>
      </c>
      <c r="N769" s="118"/>
      <c r="O769" s="118"/>
    </row>
    <row r="770" spans="1:15" x14ac:dyDescent="0.2">
      <c r="A770">
        <v>810</v>
      </c>
      <c r="B770" t="s">
        <v>6438</v>
      </c>
      <c r="C770" t="s">
        <v>6439</v>
      </c>
      <c r="D770" t="s">
        <v>3264</v>
      </c>
      <c r="E770" s="118">
        <v>26</v>
      </c>
      <c r="F770">
        <v>490048</v>
      </c>
      <c r="G770" t="s">
        <v>88</v>
      </c>
      <c r="H770" s="118" t="s">
        <v>3652</v>
      </c>
      <c r="I770" t="s">
        <v>9036</v>
      </c>
      <c r="J770" t="s">
        <v>9037</v>
      </c>
      <c r="N770" s="118"/>
      <c r="O770" s="118"/>
    </row>
    <row r="771" spans="1:15" x14ac:dyDescent="0.2">
      <c r="A771">
        <v>811</v>
      </c>
      <c r="B771" t="s">
        <v>10297</v>
      </c>
      <c r="C771" t="s">
        <v>696</v>
      </c>
      <c r="D771" t="s">
        <v>3264</v>
      </c>
      <c r="E771" s="118">
        <v>10</v>
      </c>
      <c r="F771">
        <v>490048</v>
      </c>
      <c r="G771">
        <v>5</v>
      </c>
      <c r="H771" s="118" t="s">
        <v>3654</v>
      </c>
      <c r="I771" t="s">
        <v>9038</v>
      </c>
      <c r="J771" t="s">
        <v>7938</v>
      </c>
      <c r="N771" s="118"/>
      <c r="O771" s="118"/>
    </row>
    <row r="772" spans="1:15" x14ac:dyDescent="0.2">
      <c r="A772">
        <v>812</v>
      </c>
      <c r="B772" t="s">
        <v>3290</v>
      </c>
      <c r="C772" t="s">
        <v>697</v>
      </c>
      <c r="D772" t="s">
        <v>3264</v>
      </c>
      <c r="E772" s="118">
        <v>26</v>
      </c>
      <c r="F772">
        <v>490048</v>
      </c>
      <c r="G772" t="s">
        <v>90</v>
      </c>
      <c r="H772" s="118" t="s">
        <v>3656</v>
      </c>
      <c r="I772" t="s">
        <v>7859</v>
      </c>
      <c r="J772" t="s">
        <v>8396</v>
      </c>
      <c r="N772" s="118"/>
      <c r="O772" s="118"/>
    </row>
    <row r="773" spans="1:15" x14ac:dyDescent="0.2">
      <c r="A773">
        <v>813</v>
      </c>
      <c r="B773" t="s">
        <v>3299</v>
      </c>
      <c r="C773" t="s">
        <v>698</v>
      </c>
      <c r="D773" t="s">
        <v>3264</v>
      </c>
      <c r="E773" s="118">
        <v>26</v>
      </c>
      <c r="F773">
        <v>490048</v>
      </c>
      <c r="G773" t="s">
        <v>90</v>
      </c>
      <c r="H773" s="118" t="s">
        <v>3658</v>
      </c>
      <c r="I773" t="s">
        <v>8373</v>
      </c>
      <c r="J773" t="s">
        <v>7722</v>
      </c>
      <c r="N773" s="118"/>
      <c r="O773" s="118"/>
    </row>
    <row r="774" spans="1:15" x14ac:dyDescent="0.2">
      <c r="A774">
        <v>814</v>
      </c>
      <c r="B774" t="s">
        <v>3303</v>
      </c>
      <c r="C774" t="s">
        <v>699</v>
      </c>
      <c r="D774" t="s">
        <v>3264</v>
      </c>
      <c r="E774" s="118">
        <v>26</v>
      </c>
      <c r="F774">
        <v>490048</v>
      </c>
      <c r="G774" t="s">
        <v>90</v>
      </c>
      <c r="H774" s="118" t="s">
        <v>3660</v>
      </c>
      <c r="I774" t="s">
        <v>8806</v>
      </c>
      <c r="J774" t="s">
        <v>7748</v>
      </c>
      <c r="N774" s="118"/>
      <c r="O774" s="118"/>
    </row>
    <row r="775" spans="1:15" x14ac:dyDescent="0.2">
      <c r="A775">
        <v>815</v>
      </c>
      <c r="B775" t="s">
        <v>3305</v>
      </c>
      <c r="C775" t="s">
        <v>700</v>
      </c>
      <c r="D775" t="s">
        <v>3264</v>
      </c>
      <c r="E775" s="118">
        <v>28</v>
      </c>
      <c r="F775">
        <v>490048</v>
      </c>
      <c r="G775" t="s">
        <v>90</v>
      </c>
      <c r="H775" s="118" t="s">
        <v>3661</v>
      </c>
      <c r="I775" t="s">
        <v>8215</v>
      </c>
      <c r="J775" t="s">
        <v>7760</v>
      </c>
      <c r="N775" s="118"/>
      <c r="O775" s="118"/>
    </row>
    <row r="776" spans="1:15" x14ac:dyDescent="0.2">
      <c r="A776">
        <v>816</v>
      </c>
      <c r="B776" t="s">
        <v>10298</v>
      </c>
      <c r="C776" t="s">
        <v>701</v>
      </c>
      <c r="D776" t="s">
        <v>3264</v>
      </c>
      <c r="E776" s="118">
        <v>26</v>
      </c>
      <c r="F776">
        <v>490048</v>
      </c>
      <c r="G776">
        <v>4</v>
      </c>
      <c r="H776" s="118" t="s">
        <v>3663</v>
      </c>
      <c r="I776" t="s">
        <v>8218</v>
      </c>
      <c r="J776" t="s">
        <v>8845</v>
      </c>
      <c r="N776" s="118"/>
      <c r="O776" s="118"/>
    </row>
    <row r="777" spans="1:15" x14ac:dyDescent="0.2">
      <c r="A777">
        <v>817</v>
      </c>
      <c r="B777" t="s">
        <v>3311</v>
      </c>
      <c r="C777" t="s">
        <v>702</v>
      </c>
      <c r="D777" t="s">
        <v>3264</v>
      </c>
      <c r="E777" s="118">
        <v>15</v>
      </c>
      <c r="F777">
        <v>490048</v>
      </c>
      <c r="G777">
        <v>4</v>
      </c>
      <c r="H777" s="118" t="s">
        <v>3665</v>
      </c>
      <c r="I777" t="s">
        <v>8455</v>
      </c>
      <c r="J777" t="s">
        <v>8056</v>
      </c>
      <c r="N777" s="118"/>
      <c r="O777" s="118"/>
    </row>
    <row r="778" spans="1:15" x14ac:dyDescent="0.2">
      <c r="A778">
        <v>818</v>
      </c>
      <c r="B778" t="s">
        <v>3313</v>
      </c>
      <c r="C778" t="s">
        <v>703</v>
      </c>
      <c r="D778" t="s">
        <v>3264</v>
      </c>
      <c r="E778" s="118">
        <v>30</v>
      </c>
      <c r="F778">
        <v>490048</v>
      </c>
      <c r="G778">
        <v>4</v>
      </c>
      <c r="H778" s="118" t="s">
        <v>3667</v>
      </c>
      <c r="I778" t="s">
        <v>7711</v>
      </c>
      <c r="J778" t="s">
        <v>8080</v>
      </c>
      <c r="N778" s="118"/>
      <c r="O778" s="118"/>
    </row>
    <row r="779" spans="1:15" x14ac:dyDescent="0.2">
      <c r="A779">
        <v>819</v>
      </c>
      <c r="B779" t="s">
        <v>3315</v>
      </c>
      <c r="C779" t="s">
        <v>704</v>
      </c>
      <c r="D779" t="s">
        <v>3264</v>
      </c>
      <c r="E779" s="118">
        <v>27</v>
      </c>
      <c r="F779">
        <v>490048</v>
      </c>
      <c r="G779">
        <v>4</v>
      </c>
      <c r="H779" s="118" t="s">
        <v>3669</v>
      </c>
      <c r="I779" t="s">
        <v>9039</v>
      </c>
      <c r="J779" t="s">
        <v>8003</v>
      </c>
      <c r="N779" s="118"/>
      <c r="O779" s="118"/>
    </row>
    <row r="780" spans="1:15" x14ac:dyDescent="0.2">
      <c r="A780">
        <v>820</v>
      </c>
      <c r="B780" t="s">
        <v>3317</v>
      </c>
      <c r="C780" t="s">
        <v>705</v>
      </c>
      <c r="D780" t="s">
        <v>3264</v>
      </c>
      <c r="E780" s="118">
        <v>26</v>
      </c>
      <c r="F780">
        <v>490048</v>
      </c>
      <c r="G780">
        <v>4</v>
      </c>
      <c r="H780" s="118" t="s">
        <v>3671</v>
      </c>
      <c r="I780" t="s">
        <v>9040</v>
      </c>
      <c r="J780" t="s">
        <v>8939</v>
      </c>
      <c r="N780" s="118"/>
      <c r="O780" s="118"/>
    </row>
    <row r="781" spans="1:15" x14ac:dyDescent="0.2">
      <c r="A781">
        <v>821</v>
      </c>
      <c r="B781" t="s">
        <v>3319</v>
      </c>
      <c r="C781" t="s">
        <v>706</v>
      </c>
      <c r="D781" t="s">
        <v>3264</v>
      </c>
      <c r="E781" s="118">
        <v>27</v>
      </c>
      <c r="F781">
        <v>490048</v>
      </c>
      <c r="G781">
        <v>4</v>
      </c>
      <c r="H781" s="118" t="s">
        <v>3673</v>
      </c>
      <c r="I781" t="s">
        <v>9041</v>
      </c>
      <c r="J781" t="s">
        <v>8226</v>
      </c>
      <c r="N781" s="118"/>
      <c r="O781" s="118"/>
    </row>
    <row r="782" spans="1:15" x14ac:dyDescent="0.2">
      <c r="A782">
        <v>822</v>
      </c>
      <c r="B782" t="s">
        <v>3321</v>
      </c>
      <c r="C782" t="s">
        <v>707</v>
      </c>
      <c r="D782" t="s">
        <v>3264</v>
      </c>
      <c r="E782" s="118">
        <v>27</v>
      </c>
      <c r="F782">
        <v>490048</v>
      </c>
      <c r="G782">
        <v>4</v>
      </c>
      <c r="H782" s="118" t="s">
        <v>3675</v>
      </c>
      <c r="I782" t="s">
        <v>9042</v>
      </c>
      <c r="J782" t="s">
        <v>8778</v>
      </c>
      <c r="N782" s="118"/>
      <c r="O782" s="118"/>
    </row>
    <row r="783" spans="1:15" x14ac:dyDescent="0.2">
      <c r="A783">
        <v>823</v>
      </c>
      <c r="B783" t="s">
        <v>3323</v>
      </c>
      <c r="C783" t="s">
        <v>708</v>
      </c>
      <c r="D783" t="s">
        <v>3264</v>
      </c>
      <c r="E783" s="118">
        <v>26</v>
      </c>
      <c r="F783">
        <v>490048</v>
      </c>
      <c r="G783">
        <v>4</v>
      </c>
      <c r="H783" s="118" t="s">
        <v>3676</v>
      </c>
      <c r="I783" t="s">
        <v>7782</v>
      </c>
      <c r="J783" t="s">
        <v>9043</v>
      </c>
      <c r="N783" s="118"/>
      <c r="O783" s="118"/>
    </row>
    <row r="784" spans="1:15" x14ac:dyDescent="0.2">
      <c r="A784">
        <v>824</v>
      </c>
      <c r="B784" t="s">
        <v>3325</v>
      </c>
      <c r="C784" t="s">
        <v>709</v>
      </c>
      <c r="D784" t="s">
        <v>3264</v>
      </c>
      <c r="E784" s="118">
        <v>27</v>
      </c>
      <c r="F784">
        <v>490048</v>
      </c>
      <c r="G784">
        <v>4</v>
      </c>
      <c r="H784" s="118" t="s">
        <v>3678</v>
      </c>
      <c r="I784" t="s">
        <v>9044</v>
      </c>
      <c r="J784" t="s">
        <v>7818</v>
      </c>
      <c r="N784" s="118"/>
      <c r="O784" s="118"/>
    </row>
    <row r="785" spans="1:15" x14ac:dyDescent="0.2">
      <c r="A785">
        <v>825</v>
      </c>
      <c r="B785" t="s">
        <v>3327</v>
      </c>
      <c r="C785" t="s">
        <v>710</v>
      </c>
      <c r="D785" t="s">
        <v>3264</v>
      </c>
      <c r="E785" s="118">
        <v>27</v>
      </c>
      <c r="F785">
        <v>490048</v>
      </c>
      <c r="G785">
        <v>4</v>
      </c>
      <c r="H785" s="118" t="s">
        <v>3679</v>
      </c>
      <c r="I785" t="s">
        <v>9045</v>
      </c>
      <c r="J785" t="s">
        <v>8115</v>
      </c>
      <c r="N785" s="118"/>
      <c r="O785" s="118"/>
    </row>
    <row r="786" spans="1:15" x14ac:dyDescent="0.2">
      <c r="A786">
        <v>826</v>
      </c>
      <c r="B786" t="s">
        <v>10299</v>
      </c>
      <c r="C786" t="s">
        <v>711</v>
      </c>
      <c r="D786" t="s">
        <v>3264</v>
      </c>
      <c r="E786" s="118">
        <v>28</v>
      </c>
      <c r="F786">
        <v>490048</v>
      </c>
      <c r="G786">
        <v>4</v>
      </c>
      <c r="H786" s="118" t="s">
        <v>3681</v>
      </c>
      <c r="I786" t="s">
        <v>9046</v>
      </c>
      <c r="J786" t="s">
        <v>8396</v>
      </c>
      <c r="N786" s="118"/>
      <c r="O786" s="118"/>
    </row>
    <row r="787" spans="1:15" x14ac:dyDescent="0.2">
      <c r="A787">
        <v>827</v>
      </c>
      <c r="B787" t="s">
        <v>10300</v>
      </c>
      <c r="C787" t="s">
        <v>712</v>
      </c>
      <c r="D787" t="s">
        <v>3264</v>
      </c>
      <c r="E787" s="118">
        <v>26</v>
      </c>
      <c r="F787">
        <v>490048</v>
      </c>
      <c r="G787">
        <v>4</v>
      </c>
      <c r="H787" s="118" t="s">
        <v>3683</v>
      </c>
      <c r="I787" t="s">
        <v>9047</v>
      </c>
      <c r="J787" t="s">
        <v>9048</v>
      </c>
      <c r="N787" s="118"/>
      <c r="O787" s="118"/>
    </row>
    <row r="788" spans="1:15" x14ac:dyDescent="0.2">
      <c r="A788">
        <v>828</v>
      </c>
      <c r="B788" t="s">
        <v>10301</v>
      </c>
      <c r="C788" t="s">
        <v>713</v>
      </c>
      <c r="D788" t="s">
        <v>3264</v>
      </c>
      <c r="E788" s="118">
        <v>40</v>
      </c>
      <c r="F788">
        <v>490048</v>
      </c>
      <c r="G788">
        <v>4</v>
      </c>
      <c r="H788" s="118" t="s">
        <v>3685</v>
      </c>
      <c r="I788" t="s">
        <v>9049</v>
      </c>
      <c r="J788" t="s">
        <v>9050</v>
      </c>
      <c r="N788" s="118"/>
      <c r="O788" s="118"/>
    </row>
    <row r="789" spans="1:15" x14ac:dyDescent="0.2">
      <c r="A789">
        <v>829</v>
      </c>
      <c r="B789" t="s">
        <v>10302</v>
      </c>
      <c r="C789" t="s">
        <v>714</v>
      </c>
      <c r="D789" t="s">
        <v>3264</v>
      </c>
      <c r="E789" s="118">
        <v>26</v>
      </c>
      <c r="F789">
        <v>490048</v>
      </c>
      <c r="G789">
        <v>4</v>
      </c>
      <c r="H789" s="118" t="s">
        <v>3687</v>
      </c>
      <c r="I789" t="s">
        <v>9051</v>
      </c>
      <c r="J789" t="s">
        <v>8839</v>
      </c>
      <c r="N789" s="118"/>
      <c r="O789" s="118"/>
    </row>
    <row r="790" spans="1:15" x14ac:dyDescent="0.2">
      <c r="A790">
        <v>830</v>
      </c>
      <c r="B790" t="s">
        <v>10303</v>
      </c>
      <c r="C790" t="s">
        <v>715</v>
      </c>
      <c r="D790" t="s">
        <v>3264</v>
      </c>
      <c r="E790" s="118">
        <v>26</v>
      </c>
      <c r="F790">
        <v>490048</v>
      </c>
      <c r="G790">
        <v>4</v>
      </c>
      <c r="H790" s="118" t="s">
        <v>3689</v>
      </c>
      <c r="I790" t="s">
        <v>8329</v>
      </c>
      <c r="J790" t="s">
        <v>8098</v>
      </c>
      <c r="N790" s="118"/>
      <c r="O790" s="118"/>
    </row>
    <row r="791" spans="1:15" x14ac:dyDescent="0.2">
      <c r="A791">
        <v>831</v>
      </c>
      <c r="B791" t="s">
        <v>3335</v>
      </c>
      <c r="C791" t="s">
        <v>716</v>
      </c>
      <c r="D791" t="s">
        <v>3264</v>
      </c>
      <c r="E791" s="118">
        <v>19</v>
      </c>
      <c r="F791">
        <v>490048</v>
      </c>
      <c r="G791">
        <v>4</v>
      </c>
      <c r="H791" s="118" t="s">
        <v>3691</v>
      </c>
      <c r="I791" t="s">
        <v>9052</v>
      </c>
      <c r="J791" t="s">
        <v>8270</v>
      </c>
      <c r="N791" s="118"/>
      <c r="O791" s="118"/>
    </row>
    <row r="792" spans="1:15" x14ac:dyDescent="0.2">
      <c r="A792">
        <v>832</v>
      </c>
      <c r="B792" t="s">
        <v>10304</v>
      </c>
      <c r="C792" t="s">
        <v>717</v>
      </c>
      <c r="D792" t="s">
        <v>3264</v>
      </c>
      <c r="E792" s="118">
        <v>26</v>
      </c>
      <c r="F792">
        <v>490048</v>
      </c>
      <c r="G792">
        <v>4</v>
      </c>
      <c r="H792" s="118" t="s">
        <v>3693</v>
      </c>
      <c r="I792" t="s">
        <v>9053</v>
      </c>
      <c r="J792" t="s">
        <v>7700</v>
      </c>
      <c r="N792" s="118"/>
      <c r="O792" s="118"/>
    </row>
    <row r="793" spans="1:15" x14ac:dyDescent="0.2">
      <c r="A793">
        <v>833</v>
      </c>
      <c r="B793" t="s">
        <v>10305</v>
      </c>
      <c r="C793" t="s">
        <v>718</v>
      </c>
      <c r="D793" t="s">
        <v>3264</v>
      </c>
      <c r="E793" s="118">
        <v>16</v>
      </c>
      <c r="F793">
        <v>490048</v>
      </c>
      <c r="G793">
        <v>4</v>
      </c>
      <c r="H793" s="118" t="s">
        <v>3694</v>
      </c>
      <c r="I793" t="s">
        <v>8328</v>
      </c>
      <c r="J793" t="s">
        <v>7722</v>
      </c>
      <c r="N793" s="118"/>
      <c r="O793" s="118"/>
    </row>
    <row r="794" spans="1:15" x14ac:dyDescent="0.2">
      <c r="A794">
        <v>834</v>
      </c>
      <c r="B794" t="s">
        <v>10306</v>
      </c>
      <c r="C794" t="s">
        <v>719</v>
      </c>
      <c r="D794" t="s">
        <v>3264</v>
      </c>
      <c r="E794" s="118">
        <v>42</v>
      </c>
      <c r="F794">
        <v>490048</v>
      </c>
      <c r="G794">
        <v>4</v>
      </c>
      <c r="H794" s="118" t="s">
        <v>3696</v>
      </c>
      <c r="I794" t="s">
        <v>7826</v>
      </c>
      <c r="J794" t="s">
        <v>8164</v>
      </c>
      <c r="N794" s="118"/>
      <c r="O794" s="118"/>
    </row>
    <row r="795" spans="1:15" x14ac:dyDescent="0.2">
      <c r="A795">
        <v>835</v>
      </c>
      <c r="B795" t="s">
        <v>10307</v>
      </c>
      <c r="C795" t="s">
        <v>720</v>
      </c>
      <c r="D795" t="s">
        <v>3264</v>
      </c>
      <c r="E795" s="118">
        <v>13</v>
      </c>
      <c r="F795">
        <v>490048</v>
      </c>
      <c r="G795">
        <v>4</v>
      </c>
      <c r="H795" s="118" t="s">
        <v>3697</v>
      </c>
      <c r="I795" t="s">
        <v>8042</v>
      </c>
      <c r="J795" t="s">
        <v>9054</v>
      </c>
      <c r="N795" s="118"/>
      <c r="O795" s="118"/>
    </row>
    <row r="796" spans="1:15" x14ac:dyDescent="0.2">
      <c r="A796">
        <v>836</v>
      </c>
      <c r="B796" t="s">
        <v>10308</v>
      </c>
      <c r="C796" t="s">
        <v>721</v>
      </c>
      <c r="D796" t="s">
        <v>3264</v>
      </c>
      <c r="E796" s="118">
        <v>27</v>
      </c>
      <c r="F796">
        <v>490048</v>
      </c>
      <c r="G796">
        <v>4</v>
      </c>
      <c r="H796" s="118" t="s">
        <v>3699</v>
      </c>
      <c r="I796" t="s">
        <v>7901</v>
      </c>
      <c r="J796" t="s">
        <v>9055</v>
      </c>
      <c r="N796" s="118"/>
      <c r="O796" s="118"/>
    </row>
    <row r="797" spans="1:15" x14ac:dyDescent="0.2">
      <c r="A797">
        <v>837</v>
      </c>
      <c r="B797" t="s">
        <v>3343</v>
      </c>
      <c r="C797" t="s">
        <v>722</v>
      </c>
      <c r="D797" t="s">
        <v>3264</v>
      </c>
      <c r="E797" s="118">
        <v>26</v>
      </c>
      <c r="F797">
        <v>490048</v>
      </c>
      <c r="G797">
        <v>4</v>
      </c>
      <c r="H797" s="118" t="s">
        <v>3701</v>
      </c>
      <c r="I797" t="s">
        <v>8109</v>
      </c>
      <c r="J797" t="s">
        <v>7873</v>
      </c>
      <c r="N797" s="118"/>
      <c r="O797" s="118"/>
    </row>
    <row r="798" spans="1:15" x14ac:dyDescent="0.2">
      <c r="A798">
        <v>838</v>
      </c>
      <c r="B798" t="s">
        <v>3345</v>
      </c>
      <c r="C798" t="s">
        <v>723</v>
      </c>
      <c r="D798" t="s">
        <v>3264</v>
      </c>
      <c r="E798" s="118">
        <v>29</v>
      </c>
      <c r="F798">
        <v>490048</v>
      </c>
      <c r="G798">
        <v>4</v>
      </c>
      <c r="H798" s="118" t="s">
        <v>3703</v>
      </c>
      <c r="I798" t="s">
        <v>7743</v>
      </c>
      <c r="J798" t="s">
        <v>8039</v>
      </c>
      <c r="N798" s="118"/>
      <c r="O798" s="118"/>
    </row>
    <row r="799" spans="1:15" x14ac:dyDescent="0.2">
      <c r="A799">
        <v>839</v>
      </c>
      <c r="B799" t="s">
        <v>3388</v>
      </c>
      <c r="C799" t="s">
        <v>743</v>
      </c>
      <c r="D799" t="s">
        <v>3264</v>
      </c>
      <c r="E799" s="118">
        <v>40</v>
      </c>
      <c r="F799">
        <v>490048</v>
      </c>
      <c r="G799">
        <v>4</v>
      </c>
      <c r="H799" s="118" t="s">
        <v>3705</v>
      </c>
      <c r="I799" t="s">
        <v>8037</v>
      </c>
      <c r="J799" t="s">
        <v>7750</v>
      </c>
      <c r="N799" s="118"/>
      <c r="O799" s="118"/>
    </row>
    <row r="800" spans="1:15" x14ac:dyDescent="0.2">
      <c r="A800">
        <v>840</v>
      </c>
      <c r="B800" t="s">
        <v>3390</v>
      </c>
      <c r="C800" t="s">
        <v>3391</v>
      </c>
      <c r="D800" t="s">
        <v>3264</v>
      </c>
      <c r="E800" s="118">
        <v>26</v>
      </c>
      <c r="F800">
        <v>490048</v>
      </c>
      <c r="G800">
        <v>4</v>
      </c>
      <c r="H800" s="118" t="s">
        <v>3707</v>
      </c>
      <c r="I800" t="s">
        <v>9056</v>
      </c>
      <c r="J800" t="s">
        <v>8039</v>
      </c>
      <c r="N800" s="118"/>
      <c r="O800" s="118"/>
    </row>
    <row r="801" spans="1:15" x14ac:dyDescent="0.2">
      <c r="A801">
        <v>841</v>
      </c>
      <c r="B801" t="s">
        <v>3347</v>
      </c>
      <c r="C801" t="s">
        <v>724</v>
      </c>
      <c r="D801" t="s">
        <v>3264</v>
      </c>
      <c r="E801" s="118">
        <v>17</v>
      </c>
      <c r="F801">
        <v>490048</v>
      </c>
      <c r="G801">
        <v>3</v>
      </c>
      <c r="H801" s="118" t="s">
        <v>3708</v>
      </c>
      <c r="I801" t="s">
        <v>8473</v>
      </c>
      <c r="J801" t="s">
        <v>9057</v>
      </c>
      <c r="N801" s="118"/>
      <c r="O801" s="118"/>
    </row>
    <row r="802" spans="1:15" x14ac:dyDescent="0.2">
      <c r="A802">
        <v>842</v>
      </c>
      <c r="B802" t="s">
        <v>3349</v>
      </c>
      <c r="C802" t="s">
        <v>725</v>
      </c>
      <c r="D802" t="s">
        <v>3264</v>
      </c>
      <c r="E802" s="118" t="s">
        <v>3085</v>
      </c>
      <c r="F802">
        <v>490048</v>
      </c>
      <c r="G802">
        <v>3</v>
      </c>
      <c r="H802" s="118" t="s">
        <v>3709</v>
      </c>
      <c r="I802" t="s">
        <v>7846</v>
      </c>
      <c r="J802" t="s">
        <v>8934</v>
      </c>
      <c r="N802" s="118"/>
      <c r="O802" s="118"/>
    </row>
    <row r="803" spans="1:15" x14ac:dyDescent="0.2">
      <c r="A803">
        <v>843</v>
      </c>
      <c r="B803" t="s">
        <v>3352</v>
      </c>
      <c r="C803" t="s">
        <v>726</v>
      </c>
      <c r="D803" t="s">
        <v>3264</v>
      </c>
      <c r="E803" s="118">
        <v>23</v>
      </c>
      <c r="F803">
        <v>490048</v>
      </c>
      <c r="G803">
        <v>3</v>
      </c>
      <c r="H803" s="118" t="s">
        <v>3710</v>
      </c>
      <c r="I803" t="s">
        <v>9058</v>
      </c>
      <c r="J803" t="s">
        <v>7811</v>
      </c>
      <c r="N803" s="118"/>
      <c r="O803" s="118"/>
    </row>
    <row r="804" spans="1:15" x14ac:dyDescent="0.2">
      <c r="A804">
        <v>844</v>
      </c>
      <c r="B804" t="s">
        <v>3354</v>
      </c>
      <c r="C804" t="s">
        <v>727</v>
      </c>
      <c r="D804" t="s">
        <v>3264</v>
      </c>
      <c r="E804" s="118">
        <v>26</v>
      </c>
      <c r="F804">
        <v>490048</v>
      </c>
      <c r="G804">
        <v>3</v>
      </c>
      <c r="H804" s="118" t="s">
        <v>3711</v>
      </c>
      <c r="I804" t="s">
        <v>8338</v>
      </c>
      <c r="J804" t="s">
        <v>7906</v>
      </c>
      <c r="N804" s="118"/>
      <c r="O804" s="118"/>
    </row>
    <row r="805" spans="1:15" x14ac:dyDescent="0.2">
      <c r="A805">
        <v>845</v>
      </c>
      <c r="B805" t="s">
        <v>3356</v>
      </c>
      <c r="C805" t="s">
        <v>728</v>
      </c>
      <c r="D805" t="s">
        <v>3264</v>
      </c>
      <c r="E805" s="118">
        <v>13</v>
      </c>
      <c r="F805">
        <v>490048</v>
      </c>
      <c r="G805">
        <v>3</v>
      </c>
      <c r="H805" s="118" t="s">
        <v>3712</v>
      </c>
      <c r="I805" t="s">
        <v>9059</v>
      </c>
      <c r="J805" t="s">
        <v>8244</v>
      </c>
      <c r="N805" s="118"/>
      <c r="O805" s="118"/>
    </row>
    <row r="806" spans="1:15" x14ac:dyDescent="0.2">
      <c r="A806">
        <v>846</v>
      </c>
      <c r="B806" t="s">
        <v>3358</v>
      </c>
      <c r="C806" t="s">
        <v>729</v>
      </c>
      <c r="D806" t="s">
        <v>3264</v>
      </c>
      <c r="E806" s="118">
        <v>24</v>
      </c>
      <c r="F806">
        <v>490048</v>
      </c>
      <c r="G806">
        <v>3</v>
      </c>
      <c r="H806" s="118" t="s">
        <v>3713</v>
      </c>
      <c r="I806" t="s">
        <v>9060</v>
      </c>
      <c r="J806" t="s">
        <v>9061</v>
      </c>
      <c r="N806" s="118"/>
      <c r="O806" s="118"/>
    </row>
    <row r="807" spans="1:15" x14ac:dyDescent="0.2">
      <c r="A807">
        <v>847</v>
      </c>
      <c r="B807" t="s">
        <v>3360</v>
      </c>
      <c r="C807" t="s">
        <v>730</v>
      </c>
      <c r="D807" t="s">
        <v>3264</v>
      </c>
      <c r="E807" s="118">
        <v>27</v>
      </c>
      <c r="F807">
        <v>490048</v>
      </c>
      <c r="G807">
        <v>3</v>
      </c>
      <c r="H807" s="118" t="s">
        <v>3714</v>
      </c>
      <c r="I807" t="s">
        <v>7908</v>
      </c>
      <c r="J807" t="s">
        <v>9062</v>
      </c>
      <c r="N807" s="118"/>
      <c r="O807" s="118"/>
    </row>
    <row r="808" spans="1:15" x14ac:dyDescent="0.2">
      <c r="A808">
        <v>848</v>
      </c>
      <c r="B808" t="s">
        <v>3362</v>
      </c>
      <c r="C808" t="s">
        <v>731</v>
      </c>
      <c r="D808" t="s">
        <v>3264</v>
      </c>
      <c r="E808" s="118">
        <v>26</v>
      </c>
      <c r="F808">
        <v>490048</v>
      </c>
      <c r="G808">
        <v>3</v>
      </c>
      <c r="H808" s="118" t="s">
        <v>3715</v>
      </c>
      <c r="I808" t="s">
        <v>9063</v>
      </c>
      <c r="J808" t="s">
        <v>7803</v>
      </c>
      <c r="N808" s="118"/>
      <c r="O808" s="118"/>
    </row>
    <row r="809" spans="1:15" x14ac:dyDescent="0.2">
      <c r="A809">
        <v>849</v>
      </c>
      <c r="B809" t="s">
        <v>3364</v>
      </c>
      <c r="C809" t="s">
        <v>732</v>
      </c>
      <c r="D809" t="s">
        <v>3264</v>
      </c>
      <c r="E809" s="118">
        <v>27</v>
      </c>
      <c r="F809">
        <v>490048</v>
      </c>
      <c r="G809">
        <v>3</v>
      </c>
      <c r="H809" s="118" t="s">
        <v>3716</v>
      </c>
      <c r="I809" t="s">
        <v>9064</v>
      </c>
      <c r="J809" t="s">
        <v>7842</v>
      </c>
      <c r="N809" s="118"/>
      <c r="O809" s="118"/>
    </row>
    <row r="810" spans="1:15" x14ac:dyDescent="0.2">
      <c r="A810">
        <v>850</v>
      </c>
      <c r="B810" t="s">
        <v>3366</v>
      </c>
      <c r="C810" t="s">
        <v>733</v>
      </c>
      <c r="D810" t="s">
        <v>3264</v>
      </c>
      <c r="E810" s="118">
        <v>14</v>
      </c>
      <c r="F810">
        <v>490048</v>
      </c>
      <c r="G810">
        <v>3</v>
      </c>
      <c r="H810" s="118" t="s">
        <v>3717</v>
      </c>
      <c r="I810" t="s">
        <v>8380</v>
      </c>
      <c r="J810" t="s">
        <v>7871</v>
      </c>
      <c r="N810" s="118"/>
      <c r="O810" s="118"/>
    </row>
    <row r="811" spans="1:15" x14ac:dyDescent="0.2">
      <c r="A811">
        <v>851</v>
      </c>
      <c r="B811" t="s">
        <v>3368</v>
      </c>
      <c r="C811" t="s">
        <v>734</v>
      </c>
      <c r="D811" t="s">
        <v>3264</v>
      </c>
      <c r="E811" s="118">
        <v>26</v>
      </c>
      <c r="F811">
        <v>490048</v>
      </c>
      <c r="G811">
        <v>3</v>
      </c>
      <c r="H811" s="118" t="s">
        <v>3718</v>
      </c>
      <c r="I811" t="s">
        <v>9065</v>
      </c>
      <c r="J811" t="s">
        <v>8313</v>
      </c>
      <c r="N811" s="118"/>
      <c r="O811" s="118"/>
    </row>
    <row r="812" spans="1:15" x14ac:dyDescent="0.2">
      <c r="A812">
        <v>852</v>
      </c>
      <c r="B812" t="s">
        <v>3370</v>
      </c>
      <c r="C812" t="s">
        <v>735</v>
      </c>
      <c r="D812" t="s">
        <v>3264</v>
      </c>
      <c r="E812" s="118">
        <v>13</v>
      </c>
      <c r="F812">
        <v>490048</v>
      </c>
      <c r="G812">
        <v>3</v>
      </c>
      <c r="H812" s="118" t="s">
        <v>3719</v>
      </c>
      <c r="I812" t="s">
        <v>8806</v>
      </c>
      <c r="J812" t="s">
        <v>8386</v>
      </c>
      <c r="N812" s="118"/>
      <c r="O812" s="118"/>
    </row>
    <row r="813" spans="1:15" x14ac:dyDescent="0.2">
      <c r="A813">
        <v>853</v>
      </c>
      <c r="B813" t="s">
        <v>3372</v>
      </c>
      <c r="C813" t="s">
        <v>736</v>
      </c>
      <c r="D813" t="s">
        <v>3264</v>
      </c>
      <c r="E813" s="118">
        <v>23</v>
      </c>
      <c r="F813">
        <v>490048</v>
      </c>
      <c r="G813">
        <v>3</v>
      </c>
      <c r="H813" s="118" t="s">
        <v>3720</v>
      </c>
      <c r="I813" t="s">
        <v>9066</v>
      </c>
      <c r="J813" t="s">
        <v>8022</v>
      </c>
      <c r="N813" s="118"/>
      <c r="O813" s="118"/>
    </row>
    <row r="814" spans="1:15" x14ac:dyDescent="0.2">
      <c r="A814">
        <v>854</v>
      </c>
      <c r="B814" t="s">
        <v>3374</v>
      </c>
      <c r="C814" t="s">
        <v>737</v>
      </c>
      <c r="D814" t="s">
        <v>3264</v>
      </c>
      <c r="E814" s="118" t="s">
        <v>2680</v>
      </c>
      <c r="F814">
        <v>490048</v>
      </c>
      <c r="G814">
        <v>3</v>
      </c>
      <c r="H814" s="118" t="s">
        <v>3721</v>
      </c>
      <c r="I814" t="s">
        <v>7982</v>
      </c>
      <c r="J814" t="s">
        <v>8056</v>
      </c>
      <c r="N814" s="118"/>
      <c r="O814" s="118"/>
    </row>
    <row r="815" spans="1:15" x14ac:dyDescent="0.2">
      <c r="A815">
        <v>855</v>
      </c>
      <c r="B815" t="s">
        <v>3376</v>
      </c>
      <c r="C815" t="s">
        <v>738</v>
      </c>
      <c r="D815" t="s">
        <v>3264</v>
      </c>
      <c r="E815" s="118">
        <v>26</v>
      </c>
      <c r="F815">
        <v>490048</v>
      </c>
      <c r="G815">
        <v>3</v>
      </c>
      <c r="H815" s="118" t="s">
        <v>3722</v>
      </c>
      <c r="I815" t="s">
        <v>7720</v>
      </c>
      <c r="J815" t="s">
        <v>8620</v>
      </c>
      <c r="N815" s="118"/>
      <c r="O815" s="118"/>
    </row>
    <row r="816" spans="1:15" x14ac:dyDescent="0.2">
      <c r="A816">
        <v>856</v>
      </c>
      <c r="B816" t="s">
        <v>3378</v>
      </c>
      <c r="C816" t="s">
        <v>739</v>
      </c>
      <c r="D816" t="s">
        <v>3264</v>
      </c>
      <c r="E816" s="118">
        <v>27</v>
      </c>
      <c r="F816">
        <v>490048</v>
      </c>
      <c r="G816">
        <v>3</v>
      </c>
      <c r="H816" s="118" t="s">
        <v>3723</v>
      </c>
      <c r="I816" t="s">
        <v>9067</v>
      </c>
      <c r="J816" t="s">
        <v>9068</v>
      </c>
      <c r="N816" s="118"/>
      <c r="O816" s="118"/>
    </row>
    <row r="817" spans="1:15" x14ac:dyDescent="0.2">
      <c r="A817">
        <v>857</v>
      </c>
      <c r="B817" t="s">
        <v>3380</v>
      </c>
      <c r="C817" t="s">
        <v>740</v>
      </c>
      <c r="D817" t="s">
        <v>3264</v>
      </c>
      <c r="E817" s="118">
        <v>23</v>
      </c>
      <c r="F817">
        <v>490048</v>
      </c>
      <c r="G817">
        <v>3</v>
      </c>
      <c r="H817" s="118" t="s">
        <v>3724</v>
      </c>
      <c r="I817" t="s">
        <v>9069</v>
      </c>
      <c r="J817" t="s">
        <v>8121</v>
      </c>
      <c r="N817" s="118"/>
      <c r="O817" s="118"/>
    </row>
    <row r="818" spans="1:15" x14ac:dyDescent="0.2">
      <c r="A818">
        <v>858</v>
      </c>
      <c r="B818" t="s">
        <v>3384</v>
      </c>
      <c r="C818" t="s">
        <v>741</v>
      </c>
      <c r="D818" t="s">
        <v>3264</v>
      </c>
      <c r="E818" s="118">
        <v>26</v>
      </c>
      <c r="F818">
        <v>490048</v>
      </c>
      <c r="G818">
        <v>3</v>
      </c>
      <c r="H818" s="118" t="s">
        <v>3725</v>
      </c>
      <c r="I818" t="s">
        <v>7907</v>
      </c>
      <c r="J818" t="s">
        <v>7990</v>
      </c>
      <c r="N818" s="118"/>
      <c r="O818" s="118"/>
    </row>
    <row r="819" spans="1:15" x14ac:dyDescent="0.2">
      <c r="A819">
        <v>859</v>
      </c>
      <c r="B819" t="s">
        <v>3386</v>
      </c>
      <c r="C819" t="s">
        <v>742</v>
      </c>
      <c r="D819" t="s">
        <v>3264</v>
      </c>
      <c r="E819" s="118">
        <v>26</v>
      </c>
      <c r="F819">
        <v>490048</v>
      </c>
      <c r="G819">
        <v>3</v>
      </c>
      <c r="H819" s="118" t="s">
        <v>3726</v>
      </c>
      <c r="I819" t="s">
        <v>9070</v>
      </c>
      <c r="J819" t="s">
        <v>8502</v>
      </c>
      <c r="N819" s="118"/>
      <c r="O819" s="118"/>
    </row>
    <row r="820" spans="1:15" x14ac:dyDescent="0.2">
      <c r="A820">
        <v>860</v>
      </c>
      <c r="B820" t="s">
        <v>5848</v>
      </c>
      <c r="C820" t="s">
        <v>5849</v>
      </c>
      <c r="D820" t="s">
        <v>3264</v>
      </c>
      <c r="E820" s="118">
        <v>28</v>
      </c>
      <c r="F820">
        <v>490048</v>
      </c>
      <c r="G820">
        <v>2</v>
      </c>
      <c r="H820" s="118" t="s">
        <v>3727</v>
      </c>
      <c r="I820" t="s">
        <v>9071</v>
      </c>
      <c r="J820" t="s">
        <v>7990</v>
      </c>
      <c r="N820" s="118"/>
      <c r="O820" s="118"/>
    </row>
    <row r="821" spans="1:15" x14ac:dyDescent="0.2">
      <c r="A821">
        <v>861</v>
      </c>
      <c r="B821" t="s">
        <v>10309</v>
      </c>
      <c r="C821" t="s">
        <v>5850</v>
      </c>
      <c r="D821" t="s">
        <v>3264</v>
      </c>
      <c r="E821" s="118">
        <v>26</v>
      </c>
      <c r="F821">
        <v>490048</v>
      </c>
      <c r="G821">
        <v>2</v>
      </c>
      <c r="H821" s="118" t="s">
        <v>3728</v>
      </c>
      <c r="I821" t="s">
        <v>9011</v>
      </c>
      <c r="J821" t="s">
        <v>8052</v>
      </c>
      <c r="N821" s="118"/>
      <c r="O821" s="118"/>
    </row>
    <row r="822" spans="1:15" x14ac:dyDescent="0.2">
      <c r="A822">
        <v>862</v>
      </c>
      <c r="B822" t="s">
        <v>6440</v>
      </c>
      <c r="C822" t="s">
        <v>6441</v>
      </c>
      <c r="D822" t="s">
        <v>3264</v>
      </c>
      <c r="E822" s="118">
        <v>25</v>
      </c>
      <c r="F822">
        <v>490048</v>
      </c>
      <c r="G822">
        <v>2</v>
      </c>
      <c r="H822" s="118" t="s">
        <v>3729</v>
      </c>
      <c r="I822" t="s">
        <v>7889</v>
      </c>
      <c r="J822" t="s">
        <v>8386</v>
      </c>
      <c r="N822" s="118"/>
      <c r="O822" s="118"/>
    </row>
    <row r="823" spans="1:15" x14ac:dyDescent="0.2">
      <c r="A823">
        <v>863</v>
      </c>
      <c r="B823" t="s">
        <v>6442</v>
      </c>
      <c r="C823" t="s">
        <v>6443</v>
      </c>
      <c r="D823" t="s">
        <v>3264</v>
      </c>
      <c r="E823" s="118">
        <v>27</v>
      </c>
      <c r="F823">
        <v>490048</v>
      </c>
      <c r="G823">
        <v>2</v>
      </c>
      <c r="H823" s="118" t="s">
        <v>3730</v>
      </c>
      <c r="I823" t="s">
        <v>8372</v>
      </c>
      <c r="J823" t="s">
        <v>7716</v>
      </c>
      <c r="N823" s="118"/>
      <c r="O823" s="118"/>
    </row>
    <row r="824" spans="1:15" x14ac:dyDescent="0.2">
      <c r="A824">
        <v>864</v>
      </c>
      <c r="B824" t="s">
        <v>6444</v>
      </c>
      <c r="C824" t="s">
        <v>6445</v>
      </c>
      <c r="D824" t="s">
        <v>3264</v>
      </c>
      <c r="E824" s="118">
        <v>24</v>
      </c>
      <c r="F824">
        <v>490048</v>
      </c>
      <c r="G824">
        <v>2</v>
      </c>
      <c r="H824" s="118" t="s">
        <v>3731</v>
      </c>
      <c r="I824" t="s">
        <v>8152</v>
      </c>
      <c r="J824" t="s">
        <v>7816</v>
      </c>
      <c r="N824" s="118"/>
      <c r="O824" s="118"/>
    </row>
    <row r="825" spans="1:15" x14ac:dyDescent="0.2">
      <c r="A825">
        <v>865</v>
      </c>
      <c r="B825" t="s">
        <v>6446</v>
      </c>
      <c r="C825" t="s">
        <v>6447</v>
      </c>
      <c r="D825" t="s">
        <v>3264</v>
      </c>
      <c r="E825" s="118">
        <v>26</v>
      </c>
      <c r="F825">
        <v>490048</v>
      </c>
      <c r="G825">
        <v>2</v>
      </c>
      <c r="H825" s="118" t="s">
        <v>3733</v>
      </c>
      <c r="I825" t="s">
        <v>8747</v>
      </c>
      <c r="J825" t="s">
        <v>9072</v>
      </c>
      <c r="N825" s="118"/>
      <c r="O825" s="118"/>
    </row>
    <row r="826" spans="1:15" x14ac:dyDescent="0.2">
      <c r="A826">
        <v>866</v>
      </c>
      <c r="B826" t="s">
        <v>6448</v>
      </c>
      <c r="C826" t="s">
        <v>6449</v>
      </c>
      <c r="D826" t="s">
        <v>3264</v>
      </c>
      <c r="E826" s="118">
        <v>26</v>
      </c>
      <c r="F826">
        <v>490048</v>
      </c>
      <c r="G826">
        <v>2</v>
      </c>
      <c r="H826" s="118" t="s">
        <v>3735</v>
      </c>
      <c r="I826" t="s">
        <v>9073</v>
      </c>
      <c r="J826" t="s">
        <v>7750</v>
      </c>
      <c r="N826" s="118"/>
      <c r="O826" s="118"/>
    </row>
    <row r="827" spans="1:15" x14ac:dyDescent="0.2">
      <c r="A827">
        <v>867</v>
      </c>
      <c r="B827" t="s">
        <v>6450</v>
      </c>
      <c r="C827" t="s">
        <v>10310</v>
      </c>
      <c r="D827" t="s">
        <v>3264</v>
      </c>
      <c r="E827" s="118">
        <v>27</v>
      </c>
      <c r="F827">
        <v>490048</v>
      </c>
      <c r="G827">
        <v>2</v>
      </c>
      <c r="H827" s="118" t="s">
        <v>3737</v>
      </c>
      <c r="I827" t="s">
        <v>9074</v>
      </c>
      <c r="J827" t="s">
        <v>7726</v>
      </c>
      <c r="N827" s="118"/>
      <c r="O827" s="118"/>
    </row>
    <row r="828" spans="1:15" x14ac:dyDescent="0.2">
      <c r="A828">
        <v>868</v>
      </c>
      <c r="B828" t="s">
        <v>6451</v>
      </c>
      <c r="C828" t="s">
        <v>6452</v>
      </c>
      <c r="D828" t="s">
        <v>3264</v>
      </c>
      <c r="E828" s="118">
        <v>27</v>
      </c>
      <c r="F828">
        <v>490048</v>
      </c>
      <c r="G828">
        <v>2</v>
      </c>
      <c r="H828" s="118" t="s">
        <v>3739</v>
      </c>
      <c r="I828" t="s">
        <v>9075</v>
      </c>
      <c r="J828" t="s">
        <v>9076</v>
      </c>
      <c r="N828" s="118"/>
      <c r="O828" s="118"/>
    </row>
    <row r="829" spans="1:15" x14ac:dyDescent="0.2">
      <c r="A829">
        <v>869</v>
      </c>
      <c r="B829" t="s">
        <v>6453</v>
      </c>
      <c r="C829" t="s">
        <v>6454</v>
      </c>
      <c r="D829" t="s">
        <v>3264</v>
      </c>
      <c r="E829" s="118">
        <v>29</v>
      </c>
      <c r="F829">
        <v>490048</v>
      </c>
      <c r="G829">
        <v>2</v>
      </c>
      <c r="H829" s="118" t="s">
        <v>3741</v>
      </c>
      <c r="I829" t="s">
        <v>8011</v>
      </c>
      <c r="J829" t="s">
        <v>7736</v>
      </c>
      <c r="N829" s="118"/>
      <c r="O829" s="118"/>
    </row>
    <row r="830" spans="1:15" x14ac:dyDescent="0.2">
      <c r="A830">
        <v>870</v>
      </c>
      <c r="B830" t="s">
        <v>6455</v>
      </c>
      <c r="C830" t="s">
        <v>6456</v>
      </c>
      <c r="D830" t="s">
        <v>3264</v>
      </c>
      <c r="E830" s="118">
        <v>37</v>
      </c>
      <c r="F830">
        <v>490048</v>
      </c>
      <c r="G830">
        <v>2</v>
      </c>
      <c r="H830" s="118" t="s">
        <v>3743</v>
      </c>
      <c r="I830" t="s">
        <v>7720</v>
      </c>
      <c r="J830" t="s">
        <v>8028</v>
      </c>
      <c r="N830" s="118"/>
      <c r="O830" s="118"/>
    </row>
    <row r="831" spans="1:15" x14ac:dyDescent="0.2">
      <c r="A831">
        <v>871</v>
      </c>
      <c r="B831" t="s">
        <v>6457</v>
      </c>
      <c r="C831" t="s">
        <v>6458</v>
      </c>
      <c r="D831" t="s">
        <v>3264</v>
      </c>
      <c r="E831" s="118">
        <v>26</v>
      </c>
      <c r="F831">
        <v>490048</v>
      </c>
      <c r="G831">
        <v>2</v>
      </c>
      <c r="H831" s="118" t="s">
        <v>3745</v>
      </c>
      <c r="I831" t="s">
        <v>7812</v>
      </c>
      <c r="J831" t="s">
        <v>8184</v>
      </c>
      <c r="N831" s="118"/>
      <c r="O831" s="118"/>
    </row>
    <row r="832" spans="1:15" x14ac:dyDescent="0.2">
      <c r="A832">
        <v>872</v>
      </c>
      <c r="B832" t="s">
        <v>6459</v>
      </c>
      <c r="C832" t="s">
        <v>6460</v>
      </c>
      <c r="D832" t="s">
        <v>3264</v>
      </c>
      <c r="E832" s="118">
        <v>26</v>
      </c>
      <c r="F832">
        <v>490048</v>
      </c>
      <c r="G832">
        <v>2</v>
      </c>
      <c r="H832" s="118" t="s">
        <v>3747</v>
      </c>
      <c r="I832" t="s">
        <v>8908</v>
      </c>
      <c r="J832" t="s">
        <v>9077</v>
      </c>
      <c r="N832" s="118"/>
      <c r="O832" s="118"/>
    </row>
    <row r="833" spans="1:15" x14ac:dyDescent="0.2">
      <c r="A833">
        <v>873</v>
      </c>
      <c r="B833" t="s">
        <v>10311</v>
      </c>
      <c r="C833" t="s">
        <v>6574</v>
      </c>
      <c r="D833" t="s">
        <v>3264</v>
      </c>
      <c r="E833" s="118">
        <v>27</v>
      </c>
      <c r="F833">
        <v>490048</v>
      </c>
      <c r="G833">
        <v>2</v>
      </c>
      <c r="H833" s="118" t="s">
        <v>3749</v>
      </c>
      <c r="I833" t="s">
        <v>9078</v>
      </c>
      <c r="J833" t="s">
        <v>8731</v>
      </c>
      <c r="N833" s="118"/>
      <c r="O833" s="118"/>
    </row>
    <row r="834" spans="1:15" x14ac:dyDescent="0.2">
      <c r="A834">
        <v>874</v>
      </c>
      <c r="B834" t="s">
        <v>10312</v>
      </c>
      <c r="C834" t="s">
        <v>6575</v>
      </c>
      <c r="D834" t="s">
        <v>3264</v>
      </c>
      <c r="E834" s="118">
        <v>27</v>
      </c>
      <c r="F834">
        <v>490048</v>
      </c>
      <c r="G834">
        <v>2</v>
      </c>
      <c r="H834" s="118" t="s">
        <v>3750</v>
      </c>
      <c r="I834" t="s">
        <v>9079</v>
      </c>
      <c r="J834" t="s">
        <v>7839</v>
      </c>
      <c r="N834" s="118"/>
      <c r="O834" s="118"/>
    </row>
    <row r="835" spans="1:15" x14ac:dyDescent="0.2">
      <c r="A835">
        <v>875</v>
      </c>
      <c r="B835" t="s">
        <v>10313</v>
      </c>
      <c r="C835" t="s">
        <v>6576</v>
      </c>
      <c r="D835" t="s">
        <v>3264</v>
      </c>
      <c r="E835" s="118">
        <v>26</v>
      </c>
      <c r="F835">
        <v>490048</v>
      </c>
      <c r="G835">
        <v>2</v>
      </c>
      <c r="H835" s="118" t="s">
        <v>3752</v>
      </c>
      <c r="I835" t="s">
        <v>9080</v>
      </c>
      <c r="J835" t="s">
        <v>8939</v>
      </c>
      <c r="N835" s="118"/>
      <c r="O835" s="118"/>
    </row>
    <row r="836" spans="1:15" x14ac:dyDescent="0.2">
      <c r="A836">
        <v>876</v>
      </c>
      <c r="B836" t="s">
        <v>10314</v>
      </c>
      <c r="C836" t="s">
        <v>6577</v>
      </c>
      <c r="D836" t="s">
        <v>3264</v>
      </c>
      <c r="E836" s="118">
        <v>26</v>
      </c>
      <c r="F836">
        <v>490048</v>
      </c>
      <c r="G836">
        <v>2</v>
      </c>
      <c r="H836" s="118" t="s">
        <v>3754</v>
      </c>
      <c r="I836" t="s">
        <v>9081</v>
      </c>
      <c r="J836" t="s">
        <v>9082</v>
      </c>
      <c r="N836" s="118"/>
      <c r="O836" s="118"/>
    </row>
    <row r="837" spans="1:15" x14ac:dyDescent="0.2">
      <c r="A837">
        <v>877</v>
      </c>
      <c r="B837" t="s">
        <v>10315</v>
      </c>
      <c r="C837" t="s">
        <v>6578</v>
      </c>
      <c r="D837" t="s">
        <v>3264</v>
      </c>
      <c r="E837" s="118">
        <v>27</v>
      </c>
      <c r="F837">
        <v>490048</v>
      </c>
      <c r="G837">
        <v>2</v>
      </c>
      <c r="H837" s="118" t="s">
        <v>3756</v>
      </c>
      <c r="I837" t="s">
        <v>8215</v>
      </c>
      <c r="J837" t="s">
        <v>7750</v>
      </c>
      <c r="N837" s="118"/>
      <c r="O837" s="118"/>
    </row>
    <row r="838" spans="1:15" x14ac:dyDescent="0.2">
      <c r="A838">
        <v>878</v>
      </c>
      <c r="B838" t="s">
        <v>10316</v>
      </c>
      <c r="C838" t="s">
        <v>6579</v>
      </c>
      <c r="D838" t="s">
        <v>3264</v>
      </c>
      <c r="E838" s="118">
        <v>22</v>
      </c>
      <c r="F838">
        <v>490048</v>
      </c>
      <c r="G838">
        <v>2</v>
      </c>
      <c r="H838" s="118" t="s">
        <v>3758</v>
      </c>
      <c r="I838" t="s">
        <v>9083</v>
      </c>
      <c r="J838" t="s">
        <v>7873</v>
      </c>
      <c r="N838" s="118"/>
      <c r="O838" s="118"/>
    </row>
    <row r="839" spans="1:15" x14ac:dyDescent="0.2">
      <c r="A839">
        <v>879</v>
      </c>
      <c r="B839" t="s">
        <v>10317</v>
      </c>
      <c r="C839" t="s">
        <v>6580</v>
      </c>
      <c r="D839" t="s">
        <v>3264</v>
      </c>
      <c r="E839" s="118">
        <v>23</v>
      </c>
      <c r="F839">
        <v>490048</v>
      </c>
      <c r="G839">
        <v>2</v>
      </c>
      <c r="H839" s="118" t="s">
        <v>3760</v>
      </c>
      <c r="I839" t="s">
        <v>8007</v>
      </c>
      <c r="J839" t="s">
        <v>8090</v>
      </c>
      <c r="N839" s="118"/>
      <c r="O839" s="118"/>
    </row>
    <row r="840" spans="1:15" x14ac:dyDescent="0.2">
      <c r="A840">
        <v>880</v>
      </c>
      <c r="B840" t="s">
        <v>6581</v>
      </c>
      <c r="C840" t="s">
        <v>6582</v>
      </c>
      <c r="D840" t="s">
        <v>3264</v>
      </c>
      <c r="E840" s="118">
        <v>22</v>
      </c>
      <c r="F840">
        <v>490048</v>
      </c>
      <c r="G840">
        <v>2</v>
      </c>
      <c r="H840" s="118" t="s">
        <v>3761</v>
      </c>
      <c r="I840" t="s">
        <v>8295</v>
      </c>
      <c r="J840" t="s">
        <v>7722</v>
      </c>
      <c r="N840" s="118"/>
      <c r="O840" s="118"/>
    </row>
    <row r="841" spans="1:15" x14ac:dyDescent="0.2">
      <c r="A841">
        <v>881</v>
      </c>
      <c r="B841" t="s">
        <v>10318</v>
      </c>
      <c r="C841" t="s">
        <v>6583</v>
      </c>
      <c r="D841" t="s">
        <v>3264</v>
      </c>
      <c r="E841" s="118">
        <v>27</v>
      </c>
      <c r="F841">
        <v>490048</v>
      </c>
      <c r="G841">
        <v>2</v>
      </c>
      <c r="H841" s="118" t="s">
        <v>3763</v>
      </c>
      <c r="I841" t="s">
        <v>7743</v>
      </c>
      <c r="J841" t="s">
        <v>7796</v>
      </c>
      <c r="N841" s="118"/>
      <c r="O841" s="118"/>
    </row>
    <row r="842" spans="1:15" x14ac:dyDescent="0.2">
      <c r="A842">
        <v>882</v>
      </c>
      <c r="B842" t="s">
        <v>10319</v>
      </c>
      <c r="C842" t="s">
        <v>6584</v>
      </c>
      <c r="D842" t="s">
        <v>3264</v>
      </c>
      <c r="E842" s="118">
        <v>26</v>
      </c>
      <c r="F842">
        <v>490048</v>
      </c>
      <c r="G842">
        <v>2</v>
      </c>
      <c r="H842" s="118" t="s">
        <v>3764</v>
      </c>
      <c r="I842" t="s">
        <v>9084</v>
      </c>
      <c r="J842" t="s">
        <v>7856</v>
      </c>
      <c r="N842" s="118"/>
      <c r="O842" s="118"/>
    </row>
    <row r="843" spans="1:15" x14ac:dyDescent="0.2">
      <c r="A843">
        <v>883</v>
      </c>
      <c r="B843" t="s">
        <v>10320</v>
      </c>
      <c r="C843" t="s">
        <v>6585</v>
      </c>
      <c r="D843" t="s">
        <v>3264</v>
      </c>
      <c r="E843" s="118">
        <v>26</v>
      </c>
      <c r="F843">
        <v>490048</v>
      </c>
      <c r="G843">
        <v>2</v>
      </c>
      <c r="H843" s="118" t="s">
        <v>3766</v>
      </c>
      <c r="I843" t="s">
        <v>9085</v>
      </c>
      <c r="J843" t="s">
        <v>9086</v>
      </c>
      <c r="N843" s="118"/>
      <c r="O843" s="118"/>
    </row>
    <row r="844" spans="1:15" x14ac:dyDescent="0.2">
      <c r="A844">
        <v>884</v>
      </c>
      <c r="B844" t="s">
        <v>10321</v>
      </c>
      <c r="C844" t="s">
        <v>6586</v>
      </c>
      <c r="D844" t="s">
        <v>3264</v>
      </c>
      <c r="E844" s="118">
        <v>27</v>
      </c>
      <c r="F844">
        <v>490048</v>
      </c>
      <c r="G844">
        <v>2</v>
      </c>
      <c r="H844" s="118" t="s">
        <v>3768</v>
      </c>
      <c r="I844" t="s">
        <v>7814</v>
      </c>
      <c r="J844" t="s">
        <v>7958</v>
      </c>
      <c r="N844" s="118"/>
      <c r="O844" s="118"/>
    </row>
    <row r="845" spans="1:15" x14ac:dyDescent="0.2">
      <c r="A845">
        <v>885</v>
      </c>
      <c r="B845" t="s">
        <v>10322</v>
      </c>
      <c r="C845" t="s">
        <v>6587</v>
      </c>
      <c r="D845" t="s">
        <v>3264</v>
      </c>
      <c r="E845" s="118">
        <v>27</v>
      </c>
      <c r="F845">
        <v>490048</v>
      </c>
      <c r="G845">
        <v>2</v>
      </c>
      <c r="H845" s="118" t="s">
        <v>3770</v>
      </c>
      <c r="I845" t="s">
        <v>9087</v>
      </c>
      <c r="J845" t="s">
        <v>9088</v>
      </c>
      <c r="N845" s="118"/>
      <c r="O845" s="118"/>
    </row>
    <row r="846" spans="1:15" x14ac:dyDescent="0.2">
      <c r="A846">
        <v>886</v>
      </c>
      <c r="B846" t="s">
        <v>10323</v>
      </c>
      <c r="C846" t="s">
        <v>6588</v>
      </c>
      <c r="D846" t="s">
        <v>3264</v>
      </c>
      <c r="E846" s="118">
        <v>34</v>
      </c>
      <c r="F846">
        <v>490048</v>
      </c>
      <c r="G846">
        <v>2</v>
      </c>
      <c r="H846" s="118" t="s">
        <v>3772</v>
      </c>
      <c r="I846" t="s">
        <v>8870</v>
      </c>
      <c r="J846" t="s">
        <v>8078</v>
      </c>
      <c r="N846" s="118"/>
      <c r="O846" s="118"/>
    </row>
    <row r="847" spans="1:15" x14ac:dyDescent="0.2">
      <c r="A847">
        <v>887</v>
      </c>
      <c r="B847" t="s">
        <v>10324</v>
      </c>
      <c r="C847" t="s">
        <v>6589</v>
      </c>
      <c r="D847" t="s">
        <v>3264</v>
      </c>
      <c r="E847" s="118">
        <v>23</v>
      </c>
      <c r="F847">
        <v>490048</v>
      </c>
      <c r="G847">
        <v>2</v>
      </c>
      <c r="H847" s="118" t="s">
        <v>3774</v>
      </c>
      <c r="I847" t="s">
        <v>7907</v>
      </c>
      <c r="J847" t="s">
        <v>7866</v>
      </c>
      <c r="N847" s="118"/>
      <c r="O847" s="118"/>
    </row>
    <row r="848" spans="1:15" x14ac:dyDescent="0.2">
      <c r="A848">
        <v>888</v>
      </c>
      <c r="B848" t="s">
        <v>10325</v>
      </c>
      <c r="C848" t="s">
        <v>6590</v>
      </c>
      <c r="D848" t="s">
        <v>3264</v>
      </c>
      <c r="E848" s="118">
        <v>22</v>
      </c>
      <c r="F848">
        <v>490048</v>
      </c>
      <c r="G848">
        <v>2</v>
      </c>
      <c r="H848" s="118" t="s">
        <v>3776</v>
      </c>
      <c r="I848" t="s">
        <v>9089</v>
      </c>
      <c r="J848" t="s">
        <v>9090</v>
      </c>
      <c r="N848" s="118"/>
      <c r="O848" s="118"/>
    </row>
    <row r="849" spans="1:15" x14ac:dyDescent="0.2">
      <c r="A849">
        <v>889</v>
      </c>
      <c r="B849" t="s">
        <v>10326</v>
      </c>
      <c r="C849" t="s">
        <v>6591</v>
      </c>
      <c r="D849" t="s">
        <v>3264</v>
      </c>
      <c r="E849" s="118">
        <v>16</v>
      </c>
      <c r="F849">
        <v>490048</v>
      </c>
      <c r="G849">
        <v>2</v>
      </c>
      <c r="H849" s="118" t="s">
        <v>3778</v>
      </c>
      <c r="I849" t="s">
        <v>7964</v>
      </c>
      <c r="J849" t="s">
        <v>9091</v>
      </c>
      <c r="N849" s="118"/>
      <c r="O849" s="118"/>
    </row>
    <row r="850" spans="1:15" x14ac:dyDescent="0.2">
      <c r="A850">
        <v>890</v>
      </c>
      <c r="B850" t="s">
        <v>10327</v>
      </c>
      <c r="C850" t="s">
        <v>6592</v>
      </c>
      <c r="D850" t="s">
        <v>3264</v>
      </c>
      <c r="E850" s="118">
        <v>26</v>
      </c>
      <c r="F850">
        <v>490048</v>
      </c>
      <c r="G850">
        <v>2</v>
      </c>
      <c r="H850" s="118" t="s">
        <v>3780</v>
      </c>
      <c r="I850" t="s">
        <v>9092</v>
      </c>
      <c r="J850" t="s">
        <v>9093</v>
      </c>
      <c r="N850" s="118"/>
      <c r="O850" s="118"/>
    </row>
    <row r="851" spans="1:15" x14ac:dyDescent="0.2">
      <c r="A851">
        <v>891</v>
      </c>
      <c r="B851" t="s">
        <v>10328</v>
      </c>
      <c r="C851" t="s">
        <v>6593</v>
      </c>
      <c r="D851" t="s">
        <v>3264</v>
      </c>
      <c r="E851" s="118">
        <v>27</v>
      </c>
      <c r="F851">
        <v>490048</v>
      </c>
      <c r="G851">
        <v>2</v>
      </c>
      <c r="H851" s="118" t="s">
        <v>3782</v>
      </c>
      <c r="I851" t="s">
        <v>9094</v>
      </c>
      <c r="J851" t="s">
        <v>8175</v>
      </c>
      <c r="N851" s="118"/>
      <c r="O851" s="118"/>
    </row>
    <row r="852" spans="1:15" x14ac:dyDescent="0.2">
      <c r="A852">
        <v>892</v>
      </c>
      <c r="B852" t="s">
        <v>10329</v>
      </c>
      <c r="C852" t="s">
        <v>6594</v>
      </c>
      <c r="D852" t="s">
        <v>3264</v>
      </c>
      <c r="E852" s="118">
        <v>27</v>
      </c>
      <c r="F852">
        <v>490048</v>
      </c>
      <c r="G852">
        <v>2</v>
      </c>
      <c r="H852" s="118" t="s">
        <v>3784</v>
      </c>
      <c r="I852" t="s">
        <v>9095</v>
      </c>
      <c r="J852" t="s">
        <v>9096</v>
      </c>
      <c r="N852" s="118"/>
      <c r="O852" s="118"/>
    </row>
    <row r="853" spans="1:15" x14ac:dyDescent="0.2">
      <c r="A853">
        <v>893</v>
      </c>
      <c r="B853" t="s">
        <v>6595</v>
      </c>
      <c r="C853" t="s">
        <v>5921</v>
      </c>
      <c r="D853" t="s">
        <v>3264</v>
      </c>
      <c r="E853" s="118">
        <v>27</v>
      </c>
      <c r="F853">
        <v>490048</v>
      </c>
      <c r="G853">
        <v>2</v>
      </c>
      <c r="H853" s="118" t="s">
        <v>3786</v>
      </c>
      <c r="I853" t="s">
        <v>8102</v>
      </c>
      <c r="J853" t="s">
        <v>7700</v>
      </c>
      <c r="N853" s="118"/>
      <c r="O853" s="118"/>
    </row>
    <row r="854" spans="1:15" x14ac:dyDescent="0.2">
      <c r="A854">
        <v>894</v>
      </c>
      <c r="B854" t="s">
        <v>6596</v>
      </c>
      <c r="C854" t="s">
        <v>6597</v>
      </c>
      <c r="D854" t="s">
        <v>3264</v>
      </c>
      <c r="E854" s="118">
        <v>27</v>
      </c>
      <c r="F854">
        <v>490048</v>
      </c>
      <c r="G854">
        <v>2</v>
      </c>
      <c r="H854" s="118" t="s">
        <v>3788</v>
      </c>
      <c r="I854" t="s">
        <v>8707</v>
      </c>
      <c r="J854" t="s">
        <v>8054</v>
      </c>
      <c r="N854" s="118"/>
      <c r="O854" s="118"/>
    </row>
    <row r="855" spans="1:15" x14ac:dyDescent="0.2">
      <c r="A855">
        <v>901</v>
      </c>
      <c r="B855" t="s">
        <v>3732</v>
      </c>
      <c r="C855" t="s">
        <v>871</v>
      </c>
      <c r="D855" t="s">
        <v>3706</v>
      </c>
      <c r="E855" s="118">
        <v>27</v>
      </c>
      <c r="F855">
        <v>492218</v>
      </c>
      <c r="G855">
        <v>4</v>
      </c>
      <c r="H855" s="118" t="s">
        <v>3790</v>
      </c>
      <c r="I855" t="s">
        <v>8007</v>
      </c>
      <c r="J855" t="s">
        <v>8379</v>
      </c>
      <c r="N855" s="118"/>
      <c r="O855" s="118"/>
    </row>
    <row r="856" spans="1:15" x14ac:dyDescent="0.2">
      <c r="A856">
        <v>902</v>
      </c>
      <c r="B856" t="s">
        <v>3734</v>
      </c>
      <c r="C856" t="s">
        <v>872</v>
      </c>
      <c r="D856" t="s">
        <v>3706</v>
      </c>
      <c r="E856" s="118">
        <v>27</v>
      </c>
      <c r="F856">
        <v>492218</v>
      </c>
      <c r="G856">
        <v>4</v>
      </c>
      <c r="H856" s="118" t="s">
        <v>3792</v>
      </c>
      <c r="I856" t="s">
        <v>8380</v>
      </c>
      <c r="J856" t="s">
        <v>8381</v>
      </c>
      <c r="N856" s="118"/>
      <c r="O856" s="118"/>
    </row>
    <row r="857" spans="1:15" x14ac:dyDescent="0.2">
      <c r="A857">
        <v>903</v>
      </c>
      <c r="B857" t="s">
        <v>3736</v>
      </c>
      <c r="C857" t="s">
        <v>873</v>
      </c>
      <c r="D857" t="s">
        <v>3706</v>
      </c>
      <c r="E857" s="118">
        <v>27</v>
      </c>
      <c r="F857">
        <v>492218</v>
      </c>
      <c r="G857">
        <v>4</v>
      </c>
      <c r="H857" s="118" t="s">
        <v>3794</v>
      </c>
      <c r="I857" t="s">
        <v>7916</v>
      </c>
      <c r="J857" t="s">
        <v>7702</v>
      </c>
      <c r="N857" s="118"/>
      <c r="O857" s="118"/>
    </row>
    <row r="858" spans="1:15" x14ac:dyDescent="0.2">
      <c r="A858">
        <v>904</v>
      </c>
      <c r="B858" t="s">
        <v>3738</v>
      </c>
      <c r="C858" t="s">
        <v>874</v>
      </c>
      <c r="D858" t="s">
        <v>3706</v>
      </c>
      <c r="E858" s="118">
        <v>38</v>
      </c>
      <c r="F858">
        <v>492218</v>
      </c>
      <c r="G858">
        <v>4</v>
      </c>
      <c r="H858" s="118" t="s">
        <v>3796</v>
      </c>
      <c r="I858" t="s">
        <v>8382</v>
      </c>
      <c r="J858" t="s">
        <v>8000</v>
      </c>
      <c r="N858" s="118"/>
      <c r="O858" s="118"/>
    </row>
    <row r="859" spans="1:15" x14ac:dyDescent="0.2">
      <c r="A859">
        <v>905</v>
      </c>
      <c r="B859" t="s">
        <v>3740</v>
      </c>
      <c r="C859" t="s">
        <v>875</v>
      </c>
      <c r="D859" t="s">
        <v>3706</v>
      </c>
      <c r="E859" s="118">
        <v>18</v>
      </c>
      <c r="F859">
        <v>492218</v>
      </c>
      <c r="G859">
        <v>4</v>
      </c>
      <c r="H859" s="118" t="s">
        <v>3798</v>
      </c>
      <c r="I859" t="s">
        <v>8383</v>
      </c>
      <c r="J859" t="s">
        <v>8384</v>
      </c>
      <c r="N859" s="118"/>
      <c r="O859" s="118"/>
    </row>
    <row r="860" spans="1:15" x14ac:dyDescent="0.2">
      <c r="A860">
        <v>906</v>
      </c>
      <c r="B860" t="s">
        <v>3742</v>
      </c>
      <c r="C860" t="s">
        <v>876</v>
      </c>
      <c r="D860" t="s">
        <v>3706</v>
      </c>
      <c r="E860" s="118">
        <v>27</v>
      </c>
      <c r="F860">
        <v>492218</v>
      </c>
      <c r="G860">
        <v>4</v>
      </c>
      <c r="H860" s="118" t="s">
        <v>3800</v>
      </c>
      <c r="I860" t="s">
        <v>8385</v>
      </c>
      <c r="J860" t="s">
        <v>8386</v>
      </c>
      <c r="N860" s="118"/>
      <c r="O860" s="118"/>
    </row>
    <row r="861" spans="1:15" x14ac:dyDescent="0.2">
      <c r="A861">
        <v>907</v>
      </c>
      <c r="B861" t="s">
        <v>3744</v>
      </c>
      <c r="C861" t="s">
        <v>877</v>
      </c>
      <c r="D861" t="s">
        <v>3706</v>
      </c>
      <c r="E861" s="118">
        <v>27</v>
      </c>
      <c r="F861">
        <v>492218</v>
      </c>
      <c r="G861">
        <v>4</v>
      </c>
      <c r="H861" s="118" t="s">
        <v>3802</v>
      </c>
      <c r="I861" t="s">
        <v>8387</v>
      </c>
      <c r="J861" t="s">
        <v>7762</v>
      </c>
      <c r="N861" s="118"/>
      <c r="O861" s="118"/>
    </row>
    <row r="862" spans="1:15" x14ac:dyDescent="0.2">
      <c r="A862">
        <v>908</v>
      </c>
      <c r="B862" t="s">
        <v>3746</v>
      </c>
      <c r="C862" t="s">
        <v>878</v>
      </c>
      <c r="D862" t="s">
        <v>3706</v>
      </c>
      <c r="E862" s="118">
        <v>37</v>
      </c>
      <c r="F862">
        <v>492218</v>
      </c>
      <c r="G862">
        <v>4</v>
      </c>
      <c r="H862" s="118" t="s">
        <v>3804</v>
      </c>
      <c r="I862" t="s">
        <v>8232</v>
      </c>
      <c r="J862" t="s">
        <v>7748</v>
      </c>
      <c r="N862" s="118"/>
      <c r="O862" s="118"/>
    </row>
    <row r="863" spans="1:15" x14ac:dyDescent="0.2">
      <c r="A863">
        <v>909</v>
      </c>
      <c r="B863" t="s">
        <v>3748</v>
      </c>
      <c r="C863" t="s">
        <v>879</v>
      </c>
      <c r="D863" t="s">
        <v>3706</v>
      </c>
      <c r="E863" s="118">
        <v>41</v>
      </c>
      <c r="F863">
        <v>492218</v>
      </c>
      <c r="G863">
        <v>4</v>
      </c>
      <c r="H863" s="118" t="s">
        <v>3806</v>
      </c>
      <c r="I863" t="s">
        <v>8388</v>
      </c>
      <c r="J863" t="s">
        <v>7900</v>
      </c>
      <c r="N863" s="118"/>
      <c r="O863" s="118"/>
    </row>
    <row r="864" spans="1:15" x14ac:dyDescent="0.2">
      <c r="A864">
        <v>910</v>
      </c>
      <c r="B864" t="s">
        <v>3751</v>
      </c>
      <c r="C864" t="s">
        <v>880</v>
      </c>
      <c r="D864" t="s">
        <v>3706</v>
      </c>
      <c r="E864" s="118">
        <v>27</v>
      </c>
      <c r="F864">
        <v>492218</v>
      </c>
      <c r="G864">
        <v>4</v>
      </c>
      <c r="H864" s="118" t="s">
        <v>3808</v>
      </c>
      <c r="I864" t="s">
        <v>8389</v>
      </c>
      <c r="J864" t="s">
        <v>8390</v>
      </c>
      <c r="N864" s="118"/>
      <c r="O864" s="118"/>
    </row>
    <row r="865" spans="1:15" x14ac:dyDescent="0.2">
      <c r="A865">
        <v>911</v>
      </c>
      <c r="B865" t="s">
        <v>3753</v>
      </c>
      <c r="C865" t="s">
        <v>881</v>
      </c>
      <c r="D865" t="s">
        <v>3706</v>
      </c>
      <c r="E865" s="118">
        <v>27</v>
      </c>
      <c r="F865">
        <v>492218</v>
      </c>
      <c r="G865">
        <v>4</v>
      </c>
      <c r="H865" s="118" t="s">
        <v>3810</v>
      </c>
      <c r="I865" t="s">
        <v>8391</v>
      </c>
      <c r="J865" t="s">
        <v>7927</v>
      </c>
      <c r="N865" s="118"/>
      <c r="O865" s="118"/>
    </row>
    <row r="866" spans="1:15" x14ac:dyDescent="0.2">
      <c r="A866">
        <v>912</v>
      </c>
      <c r="B866" t="s">
        <v>3755</v>
      </c>
      <c r="C866" t="s">
        <v>882</v>
      </c>
      <c r="D866" t="s">
        <v>3706</v>
      </c>
      <c r="E866" s="118">
        <v>27</v>
      </c>
      <c r="F866">
        <v>492218</v>
      </c>
      <c r="G866">
        <v>4</v>
      </c>
      <c r="H866" s="118" t="s">
        <v>3812</v>
      </c>
      <c r="I866" t="s">
        <v>8392</v>
      </c>
      <c r="J866" t="s">
        <v>7710</v>
      </c>
      <c r="N866" s="118"/>
      <c r="O866" s="118"/>
    </row>
    <row r="867" spans="1:15" x14ac:dyDescent="0.2">
      <c r="A867">
        <v>913</v>
      </c>
      <c r="B867" t="s">
        <v>3757</v>
      </c>
      <c r="C867" t="s">
        <v>883</v>
      </c>
      <c r="D867" t="s">
        <v>3706</v>
      </c>
      <c r="E867" s="118">
        <v>27</v>
      </c>
      <c r="F867">
        <v>492218</v>
      </c>
      <c r="G867">
        <v>4</v>
      </c>
      <c r="H867" s="118" t="s">
        <v>3814</v>
      </c>
      <c r="I867" t="s">
        <v>8158</v>
      </c>
      <c r="J867" t="s">
        <v>8003</v>
      </c>
      <c r="N867" s="118"/>
      <c r="O867" s="118"/>
    </row>
    <row r="868" spans="1:15" x14ac:dyDescent="0.2">
      <c r="A868">
        <v>914</v>
      </c>
      <c r="B868" t="s">
        <v>3759</v>
      </c>
      <c r="C868" t="s">
        <v>884</v>
      </c>
      <c r="D868" t="s">
        <v>3706</v>
      </c>
      <c r="E868" s="118">
        <v>27</v>
      </c>
      <c r="F868">
        <v>492218</v>
      </c>
      <c r="G868">
        <v>4</v>
      </c>
      <c r="H868" s="118" t="s">
        <v>3815</v>
      </c>
      <c r="I868" t="s">
        <v>8026</v>
      </c>
      <c r="J868" t="s">
        <v>8393</v>
      </c>
      <c r="N868" s="118"/>
      <c r="O868" s="118"/>
    </row>
    <row r="869" spans="1:15" x14ac:dyDescent="0.2">
      <c r="A869">
        <v>915</v>
      </c>
      <c r="B869" t="s">
        <v>3762</v>
      </c>
      <c r="C869" t="s">
        <v>885</v>
      </c>
      <c r="D869" t="s">
        <v>3706</v>
      </c>
      <c r="E869" s="118">
        <v>29</v>
      </c>
      <c r="F869">
        <v>492218</v>
      </c>
      <c r="G869">
        <v>4</v>
      </c>
      <c r="H869" s="118" t="s">
        <v>3817</v>
      </c>
      <c r="I869" t="s">
        <v>8026</v>
      </c>
      <c r="J869" t="s">
        <v>8394</v>
      </c>
      <c r="N869" s="118"/>
      <c r="O869" s="118"/>
    </row>
    <row r="870" spans="1:15" x14ac:dyDescent="0.2">
      <c r="A870">
        <v>916</v>
      </c>
      <c r="B870" t="s">
        <v>3765</v>
      </c>
      <c r="C870" t="s">
        <v>886</v>
      </c>
      <c r="D870" t="s">
        <v>3706</v>
      </c>
      <c r="E870" s="118">
        <v>27</v>
      </c>
      <c r="F870">
        <v>492218</v>
      </c>
      <c r="G870">
        <v>4</v>
      </c>
      <c r="H870" s="118" t="s">
        <v>3819</v>
      </c>
      <c r="I870" t="s">
        <v>8395</v>
      </c>
      <c r="J870" t="s">
        <v>8396</v>
      </c>
      <c r="N870" s="118"/>
      <c r="O870" s="118"/>
    </row>
    <row r="871" spans="1:15" x14ac:dyDescent="0.2">
      <c r="A871">
        <v>917</v>
      </c>
      <c r="B871" t="s">
        <v>3767</v>
      </c>
      <c r="C871" t="s">
        <v>887</v>
      </c>
      <c r="D871" t="s">
        <v>3706</v>
      </c>
      <c r="E871" s="118">
        <v>27</v>
      </c>
      <c r="F871">
        <v>492218</v>
      </c>
      <c r="G871">
        <v>4</v>
      </c>
      <c r="H871" s="118" t="s">
        <v>3821</v>
      </c>
      <c r="I871" t="s">
        <v>8397</v>
      </c>
      <c r="J871" t="s">
        <v>8039</v>
      </c>
      <c r="N871" s="118"/>
      <c r="O871" s="118"/>
    </row>
    <row r="872" spans="1:15" x14ac:dyDescent="0.2">
      <c r="A872">
        <v>918</v>
      </c>
      <c r="B872" t="s">
        <v>3769</v>
      </c>
      <c r="C872" t="s">
        <v>888</v>
      </c>
      <c r="D872" t="s">
        <v>3706</v>
      </c>
      <c r="E872" s="118">
        <v>28</v>
      </c>
      <c r="F872">
        <v>492218</v>
      </c>
      <c r="G872">
        <v>4</v>
      </c>
      <c r="H872" s="118" t="s">
        <v>3823</v>
      </c>
      <c r="I872" t="s">
        <v>8398</v>
      </c>
      <c r="J872" t="s">
        <v>8068</v>
      </c>
      <c r="N872" s="118"/>
      <c r="O872" s="118"/>
    </row>
    <row r="873" spans="1:15" x14ac:dyDescent="0.2">
      <c r="A873">
        <v>919</v>
      </c>
      <c r="B873" t="s">
        <v>3771</v>
      </c>
      <c r="C873" t="s">
        <v>889</v>
      </c>
      <c r="D873" t="s">
        <v>3706</v>
      </c>
      <c r="E873" s="118">
        <v>29</v>
      </c>
      <c r="F873">
        <v>492218</v>
      </c>
      <c r="G873">
        <v>4</v>
      </c>
      <c r="H873" s="118" t="s">
        <v>3825</v>
      </c>
      <c r="I873" t="s">
        <v>8228</v>
      </c>
      <c r="J873" t="s">
        <v>8175</v>
      </c>
      <c r="N873" s="118"/>
      <c r="O873" s="118"/>
    </row>
    <row r="874" spans="1:15" x14ac:dyDescent="0.2">
      <c r="A874">
        <v>920</v>
      </c>
      <c r="B874" t="s">
        <v>3773</v>
      </c>
      <c r="C874" t="s">
        <v>890</v>
      </c>
      <c r="D874" t="s">
        <v>3706</v>
      </c>
      <c r="E874" s="118">
        <v>27</v>
      </c>
      <c r="F874">
        <v>492218</v>
      </c>
      <c r="G874">
        <v>3</v>
      </c>
      <c r="H874" s="118" t="s">
        <v>3827</v>
      </c>
      <c r="I874" t="s">
        <v>8399</v>
      </c>
      <c r="J874" t="s">
        <v>7750</v>
      </c>
      <c r="N874" s="118"/>
      <c r="O874" s="118"/>
    </row>
    <row r="875" spans="1:15" x14ac:dyDescent="0.2">
      <c r="A875">
        <v>921</v>
      </c>
      <c r="B875" t="s">
        <v>3775</v>
      </c>
      <c r="C875" t="s">
        <v>891</v>
      </c>
      <c r="D875" t="s">
        <v>3706</v>
      </c>
      <c r="E875" s="118">
        <v>17</v>
      </c>
      <c r="F875">
        <v>492218</v>
      </c>
      <c r="G875">
        <v>3</v>
      </c>
      <c r="H875" s="118" t="s">
        <v>3829</v>
      </c>
      <c r="I875" t="s">
        <v>8400</v>
      </c>
      <c r="J875" t="s">
        <v>7722</v>
      </c>
      <c r="N875" s="118"/>
      <c r="O875" s="118"/>
    </row>
    <row r="876" spans="1:15" x14ac:dyDescent="0.2">
      <c r="A876">
        <v>922</v>
      </c>
      <c r="B876" t="s">
        <v>3777</v>
      </c>
      <c r="C876" t="s">
        <v>892</v>
      </c>
      <c r="D876" t="s">
        <v>3706</v>
      </c>
      <c r="E876" s="118">
        <v>27</v>
      </c>
      <c r="F876">
        <v>492218</v>
      </c>
      <c r="G876">
        <v>3</v>
      </c>
      <c r="H876" s="118" t="s">
        <v>3830</v>
      </c>
      <c r="I876" t="s">
        <v>8228</v>
      </c>
      <c r="J876" t="s">
        <v>8132</v>
      </c>
      <c r="N876" s="118"/>
      <c r="O876" s="118"/>
    </row>
    <row r="877" spans="1:15" x14ac:dyDescent="0.2">
      <c r="A877">
        <v>923</v>
      </c>
      <c r="B877" t="s">
        <v>3779</v>
      </c>
      <c r="C877" t="s">
        <v>893</v>
      </c>
      <c r="D877" t="s">
        <v>3706</v>
      </c>
      <c r="E877" s="118">
        <v>25</v>
      </c>
      <c r="F877">
        <v>492218</v>
      </c>
      <c r="G877">
        <v>3</v>
      </c>
      <c r="H877" s="118" t="s">
        <v>3832</v>
      </c>
      <c r="I877" t="s">
        <v>8401</v>
      </c>
      <c r="J877" t="s">
        <v>7758</v>
      </c>
      <c r="N877" s="118"/>
      <c r="O877" s="118"/>
    </row>
    <row r="878" spans="1:15" x14ac:dyDescent="0.2">
      <c r="A878">
        <v>924</v>
      </c>
      <c r="B878" t="s">
        <v>3781</v>
      </c>
      <c r="C878" t="s">
        <v>894</v>
      </c>
      <c r="D878" t="s">
        <v>3706</v>
      </c>
      <c r="E878" s="118">
        <v>27</v>
      </c>
      <c r="F878">
        <v>492218</v>
      </c>
      <c r="G878">
        <v>3</v>
      </c>
      <c r="H878" s="118" t="s">
        <v>3834</v>
      </c>
      <c r="I878" t="s">
        <v>8402</v>
      </c>
      <c r="J878" t="s">
        <v>8403</v>
      </c>
      <c r="N878" s="118"/>
      <c r="O878" s="118"/>
    </row>
    <row r="879" spans="1:15" x14ac:dyDescent="0.2">
      <c r="A879">
        <v>925</v>
      </c>
      <c r="B879" t="s">
        <v>3783</v>
      </c>
      <c r="C879" t="s">
        <v>895</v>
      </c>
      <c r="D879" t="s">
        <v>3706</v>
      </c>
      <c r="E879" s="118">
        <v>28</v>
      </c>
      <c r="F879">
        <v>492218</v>
      </c>
      <c r="G879">
        <v>3</v>
      </c>
      <c r="H879" s="118" t="s">
        <v>3836</v>
      </c>
      <c r="I879" t="s">
        <v>8114</v>
      </c>
      <c r="J879" t="s">
        <v>7832</v>
      </c>
      <c r="N879" s="118"/>
      <c r="O879" s="118"/>
    </row>
    <row r="880" spans="1:15" x14ac:dyDescent="0.2">
      <c r="A880">
        <v>926</v>
      </c>
      <c r="B880" t="s">
        <v>3785</v>
      </c>
      <c r="C880" t="s">
        <v>896</v>
      </c>
      <c r="D880" t="s">
        <v>3706</v>
      </c>
      <c r="E880" s="118">
        <v>28</v>
      </c>
      <c r="F880">
        <v>492218</v>
      </c>
      <c r="G880">
        <v>3</v>
      </c>
      <c r="H880" s="118" t="s">
        <v>3838</v>
      </c>
      <c r="I880" t="s">
        <v>8404</v>
      </c>
      <c r="J880" t="s">
        <v>8405</v>
      </c>
      <c r="N880" s="118"/>
      <c r="O880" s="118"/>
    </row>
    <row r="881" spans="1:15" x14ac:dyDescent="0.2">
      <c r="A881">
        <v>927</v>
      </c>
      <c r="B881" t="s">
        <v>3787</v>
      </c>
      <c r="C881" t="s">
        <v>897</v>
      </c>
      <c r="D881" t="s">
        <v>3706</v>
      </c>
      <c r="E881" s="118">
        <v>29</v>
      </c>
      <c r="F881">
        <v>492218</v>
      </c>
      <c r="G881">
        <v>4</v>
      </c>
      <c r="H881" s="118" t="s">
        <v>3840</v>
      </c>
      <c r="I881" t="s">
        <v>7770</v>
      </c>
      <c r="J881" t="s">
        <v>8039</v>
      </c>
      <c r="N881" s="118"/>
      <c r="O881" s="118"/>
    </row>
    <row r="882" spans="1:15" x14ac:dyDescent="0.2">
      <c r="A882">
        <v>928</v>
      </c>
      <c r="B882" t="s">
        <v>3789</v>
      </c>
      <c r="C882" t="s">
        <v>898</v>
      </c>
      <c r="D882" t="s">
        <v>3706</v>
      </c>
      <c r="E882" s="118">
        <v>27</v>
      </c>
      <c r="F882">
        <v>492218</v>
      </c>
      <c r="G882">
        <v>3</v>
      </c>
      <c r="H882" s="118" t="s">
        <v>3842</v>
      </c>
      <c r="I882" t="s">
        <v>8406</v>
      </c>
      <c r="J882" t="s">
        <v>8407</v>
      </c>
      <c r="N882" s="118"/>
      <c r="O882" s="118"/>
    </row>
    <row r="883" spans="1:15" x14ac:dyDescent="0.2">
      <c r="A883">
        <v>929</v>
      </c>
      <c r="B883" t="s">
        <v>3791</v>
      </c>
      <c r="C883" t="s">
        <v>899</v>
      </c>
      <c r="D883" t="s">
        <v>3706</v>
      </c>
      <c r="E883" s="118">
        <v>27</v>
      </c>
      <c r="F883">
        <v>492218</v>
      </c>
      <c r="G883">
        <v>3</v>
      </c>
      <c r="H883" s="118" t="s">
        <v>3844</v>
      </c>
      <c r="I883" t="s">
        <v>8408</v>
      </c>
      <c r="J883" t="s">
        <v>7746</v>
      </c>
      <c r="N883" s="118"/>
      <c r="O883" s="118"/>
    </row>
    <row r="884" spans="1:15" x14ac:dyDescent="0.2">
      <c r="A884">
        <v>930</v>
      </c>
      <c r="B884" t="s">
        <v>3793</v>
      </c>
      <c r="C884" t="s">
        <v>900</v>
      </c>
      <c r="D884" t="s">
        <v>3706</v>
      </c>
      <c r="E884" s="118">
        <v>27</v>
      </c>
      <c r="F884">
        <v>492218</v>
      </c>
      <c r="G884">
        <v>3</v>
      </c>
      <c r="H884" s="118" t="s">
        <v>3847</v>
      </c>
      <c r="I884" t="s">
        <v>8409</v>
      </c>
      <c r="J884" t="s">
        <v>8410</v>
      </c>
      <c r="N884" s="118"/>
      <c r="O884" s="118"/>
    </row>
    <row r="885" spans="1:15" x14ac:dyDescent="0.2">
      <c r="A885">
        <v>931</v>
      </c>
      <c r="B885" t="s">
        <v>3795</v>
      </c>
      <c r="C885" t="s">
        <v>901</v>
      </c>
      <c r="D885" t="s">
        <v>3706</v>
      </c>
      <c r="E885" s="118">
        <v>28</v>
      </c>
      <c r="F885">
        <v>492218</v>
      </c>
      <c r="G885">
        <v>4</v>
      </c>
      <c r="H885" s="118" t="s">
        <v>3850</v>
      </c>
      <c r="I885" t="s">
        <v>8202</v>
      </c>
      <c r="J885" t="s">
        <v>7853</v>
      </c>
      <c r="N885" s="118"/>
      <c r="O885" s="118"/>
    </row>
    <row r="886" spans="1:15" x14ac:dyDescent="0.2">
      <c r="A886">
        <v>932</v>
      </c>
      <c r="B886" t="s">
        <v>3797</v>
      </c>
      <c r="C886" t="s">
        <v>902</v>
      </c>
      <c r="D886" t="s">
        <v>3706</v>
      </c>
      <c r="E886" s="118">
        <v>27</v>
      </c>
      <c r="F886">
        <v>492218</v>
      </c>
      <c r="G886">
        <v>4</v>
      </c>
      <c r="H886" s="118" t="s">
        <v>3853</v>
      </c>
      <c r="I886" t="s">
        <v>8411</v>
      </c>
      <c r="J886" t="s">
        <v>8412</v>
      </c>
      <c r="N886" s="118"/>
      <c r="O886" s="118"/>
    </row>
    <row r="887" spans="1:15" x14ac:dyDescent="0.2">
      <c r="A887">
        <v>933</v>
      </c>
      <c r="B887" t="s">
        <v>3799</v>
      </c>
      <c r="C887" t="s">
        <v>903</v>
      </c>
      <c r="D887" t="s">
        <v>3706</v>
      </c>
      <c r="E887" s="118">
        <v>27</v>
      </c>
      <c r="F887">
        <v>492218</v>
      </c>
      <c r="G887">
        <v>3</v>
      </c>
      <c r="H887" s="118" t="s">
        <v>3856</v>
      </c>
      <c r="I887" t="s">
        <v>8082</v>
      </c>
      <c r="J887" t="s">
        <v>8063</v>
      </c>
      <c r="N887" s="118"/>
      <c r="O887" s="118"/>
    </row>
    <row r="888" spans="1:15" x14ac:dyDescent="0.2">
      <c r="A888">
        <v>934</v>
      </c>
      <c r="B888" t="s">
        <v>3801</v>
      </c>
      <c r="C888" t="s">
        <v>904</v>
      </c>
      <c r="D888" t="s">
        <v>3706</v>
      </c>
      <c r="E888" s="118">
        <v>27</v>
      </c>
      <c r="F888">
        <v>492218</v>
      </c>
      <c r="G888">
        <v>3</v>
      </c>
      <c r="H888" s="118" t="s">
        <v>3858</v>
      </c>
      <c r="I888" t="s">
        <v>8373</v>
      </c>
      <c r="J888" t="s">
        <v>7940</v>
      </c>
      <c r="N888" s="118"/>
      <c r="O888" s="118"/>
    </row>
    <row r="889" spans="1:15" x14ac:dyDescent="0.2">
      <c r="A889">
        <v>935</v>
      </c>
      <c r="B889" t="s">
        <v>3803</v>
      </c>
      <c r="C889" t="s">
        <v>905</v>
      </c>
      <c r="D889" t="s">
        <v>3706</v>
      </c>
      <c r="E889" s="118">
        <v>33</v>
      </c>
      <c r="F889">
        <v>492218</v>
      </c>
      <c r="G889">
        <v>3</v>
      </c>
      <c r="H889" s="118" t="s">
        <v>3859</v>
      </c>
      <c r="I889" t="s">
        <v>8413</v>
      </c>
      <c r="J889" t="s">
        <v>8414</v>
      </c>
      <c r="N889" s="118"/>
      <c r="O889" s="118"/>
    </row>
    <row r="890" spans="1:15" x14ac:dyDescent="0.2">
      <c r="A890">
        <v>936</v>
      </c>
      <c r="B890" t="s">
        <v>3805</v>
      </c>
      <c r="C890" t="s">
        <v>906</v>
      </c>
      <c r="D890" t="s">
        <v>3706</v>
      </c>
      <c r="E890" s="118">
        <v>27</v>
      </c>
      <c r="F890">
        <v>492218</v>
      </c>
      <c r="G890">
        <v>3</v>
      </c>
      <c r="H890" s="118" t="s">
        <v>3860</v>
      </c>
      <c r="I890" t="s">
        <v>7777</v>
      </c>
      <c r="J890" t="s">
        <v>7710</v>
      </c>
      <c r="N890" s="118"/>
      <c r="O890" s="118"/>
    </row>
    <row r="891" spans="1:15" x14ac:dyDescent="0.2">
      <c r="A891">
        <v>937</v>
      </c>
      <c r="B891" t="s">
        <v>3807</v>
      </c>
      <c r="C891" t="s">
        <v>907</v>
      </c>
      <c r="D891" t="s">
        <v>3706</v>
      </c>
      <c r="E891" s="118">
        <v>27</v>
      </c>
      <c r="F891">
        <v>492218</v>
      </c>
      <c r="G891">
        <v>3</v>
      </c>
      <c r="H891" s="118" t="s">
        <v>3861</v>
      </c>
      <c r="I891" t="s">
        <v>8268</v>
      </c>
      <c r="J891" t="s">
        <v>8415</v>
      </c>
      <c r="N891" s="118"/>
      <c r="O891" s="118"/>
    </row>
    <row r="892" spans="1:15" x14ac:dyDescent="0.2">
      <c r="A892">
        <v>938</v>
      </c>
      <c r="B892" t="s">
        <v>3809</v>
      </c>
      <c r="C892" t="s">
        <v>908</v>
      </c>
      <c r="D892" t="s">
        <v>3706</v>
      </c>
      <c r="E892" s="118">
        <v>27</v>
      </c>
      <c r="F892">
        <v>492218</v>
      </c>
      <c r="G892">
        <v>3</v>
      </c>
      <c r="H892" s="118" t="s">
        <v>3862</v>
      </c>
      <c r="I892" t="s">
        <v>8174</v>
      </c>
      <c r="J892" t="s">
        <v>7716</v>
      </c>
      <c r="N892" s="118"/>
      <c r="O892" s="118"/>
    </row>
    <row r="893" spans="1:15" x14ac:dyDescent="0.2">
      <c r="A893">
        <v>939</v>
      </c>
      <c r="B893" t="s">
        <v>3811</v>
      </c>
      <c r="C893" t="s">
        <v>909</v>
      </c>
      <c r="D893" t="s">
        <v>3706</v>
      </c>
      <c r="E893" s="118">
        <v>30</v>
      </c>
      <c r="F893">
        <v>492218</v>
      </c>
      <c r="G893">
        <v>3</v>
      </c>
      <c r="H893" s="118" t="s">
        <v>3863</v>
      </c>
      <c r="I893" t="s">
        <v>7935</v>
      </c>
      <c r="J893" t="s">
        <v>8054</v>
      </c>
      <c r="N893" s="118"/>
      <c r="O893" s="118"/>
    </row>
    <row r="894" spans="1:15" x14ac:dyDescent="0.2">
      <c r="A894">
        <v>940</v>
      </c>
      <c r="B894" t="s">
        <v>3813</v>
      </c>
      <c r="C894" t="s">
        <v>910</v>
      </c>
      <c r="D894" t="s">
        <v>3706</v>
      </c>
      <c r="E894" s="118">
        <v>29</v>
      </c>
      <c r="F894">
        <v>492218</v>
      </c>
      <c r="G894">
        <v>3</v>
      </c>
      <c r="H894" s="118" t="s">
        <v>3864</v>
      </c>
      <c r="I894" t="s">
        <v>8037</v>
      </c>
      <c r="J894" t="s">
        <v>7853</v>
      </c>
      <c r="N894" s="118"/>
      <c r="O894" s="118"/>
    </row>
    <row r="895" spans="1:15" x14ac:dyDescent="0.2">
      <c r="A895">
        <v>941</v>
      </c>
      <c r="B895" t="s">
        <v>3816</v>
      </c>
      <c r="C895" t="s">
        <v>911</v>
      </c>
      <c r="D895" t="s">
        <v>3706</v>
      </c>
      <c r="E895" s="118">
        <v>27</v>
      </c>
      <c r="F895">
        <v>492218</v>
      </c>
      <c r="G895">
        <v>3</v>
      </c>
      <c r="H895" s="118" t="s">
        <v>3865</v>
      </c>
      <c r="I895" t="s">
        <v>8069</v>
      </c>
      <c r="J895" t="s">
        <v>8416</v>
      </c>
      <c r="N895" s="118"/>
      <c r="O895" s="118"/>
    </row>
    <row r="896" spans="1:15" x14ac:dyDescent="0.2">
      <c r="A896">
        <v>942</v>
      </c>
      <c r="B896" t="s">
        <v>3818</v>
      </c>
      <c r="C896" t="s">
        <v>912</v>
      </c>
      <c r="D896" t="s">
        <v>3706</v>
      </c>
      <c r="E896" s="118">
        <v>27</v>
      </c>
      <c r="F896">
        <v>492218</v>
      </c>
      <c r="G896">
        <v>3</v>
      </c>
      <c r="H896" s="118" t="s">
        <v>3867</v>
      </c>
      <c r="I896" t="s">
        <v>7699</v>
      </c>
      <c r="J896" t="s">
        <v>7789</v>
      </c>
      <c r="N896" s="118"/>
      <c r="O896" s="118"/>
    </row>
    <row r="897" spans="1:15" x14ac:dyDescent="0.2">
      <c r="A897">
        <v>943</v>
      </c>
      <c r="B897" t="s">
        <v>3820</v>
      </c>
      <c r="C897" t="s">
        <v>913</v>
      </c>
      <c r="D897" t="s">
        <v>3706</v>
      </c>
      <c r="E897" s="118">
        <v>28</v>
      </c>
      <c r="F897">
        <v>492218</v>
      </c>
      <c r="G897">
        <v>3</v>
      </c>
      <c r="H897" s="118" t="s">
        <v>3868</v>
      </c>
      <c r="I897" t="s">
        <v>8102</v>
      </c>
      <c r="J897" t="s">
        <v>8417</v>
      </c>
      <c r="N897" s="118"/>
      <c r="O897" s="118"/>
    </row>
    <row r="898" spans="1:15" x14ac:dyDescent="0.2">
      <c r="A898">
        <v>944</v>
      </c>
      <c r="B898" t="s">
        <v>3822</v>
      </c>
      <c r="C898" t="s">
        <v>914</v>
      </c>
      <c r="D898" t="s">
        <v>3706</v>
      </c>
      <c r="E898" s="118">
        <v>27</v>
      </c>
      <c r="F898">
        <v>492218</v>
      </c>
      <c r="G898">
        <v>3</v>
      </c>
      <c r="H898" s="118" t="s">
        <v>3869</v>
      </c>
      <c r="I898" t="s">
        <v>7745</v>
      </c>
      <c r="J898" t="s">
        <v>8418</v>
      </c>
      <c r="N898" s="118"/>
      <c r="O898" s="118"/>
    </row>
    <row r="899" spans="1:15" x14ac:dyDescent="0.2">
      <c r="A899">
        <v>945</v>
      </c>
      <c r="B899" t="s">
        <v>3824</v>
      </c>
      <c r="C899" t="s">
        <v>915</v>
      </c>
      <c r="D899" t="s">
        <v>3706</v>
      </c>
      <c r="E899" s="118">
        <v>27</v>
      </c>
      <c r="F899">
        <v>492218</v>
      </c>
      <c r="G899">
        <v>3</v>
      </c>
      <c r="H899" s="118" t="s">
        <v>3870</v>
      </c>
      <c r="I899" t="s">
        <v>8419</v>
      </c>
      <c r="J899" t="s">
        <v>7767</v>
      </c>
      <c r="N899" s="118"/>
      <c r="O899" s="118"/>
    </row>
    <row r="900" spans="1:15" x14ac:dyDescent="0.2">
      <c r="A900">
        <v>946</v>
      </c>
      <c r="B900" t="s">
        <v>3826</v>
      </c>
      <c r="C900" t="s">
        <v>916</v>
      </c>
      <c r="D900" t="s">
        <v>3706</v>
      </c>
      <c r="E900" s="118">
        <v>21</v>
      </c>
      <c r="F900">
        <v>492218</v>
      </c>
      <c r="G900">
        <v>3</v>
      </c>
      <c r="H900" s="118" t="s">
        <v>3871</v>
      </c>
      <c r="I900" t="s">
        <v>7737</v>
      </c>
      <c r="J900" t="s">
        <v>8080</v>
      </c>
      <c r="N900" s="118"/>
      <c r="O900" s="118"/>
    </row>
    <row r="901" spans="1:15" x14ac:dyDescent="0.2">
      <c r="A901">
        <v>947</v>
      </c>
      <c r="B901" t="s">
        <v>3828</v>
      </c>
      <c r="C901" t="s">
        <v>917</v>
      </c>
      <c r="D901" t="s">
        <v>3706</v>
      </c>
      <c r="E901" s="118">
        <v>29</v>
      </c>
      <c r="F901">
        <v>492218</v>
      </c>
      <c r="G901">
        <v>3</v>
      </c>
      <c r="H901" s="118" t="s">
        <v>3872</v>
      </c>
      <c r="I901" t="s">
        <v>8420</v>
      </c>
      <c r="J901" t="s">
        <v>7702</v>
      </c>
      <c r="N901" s="118"/>
      <c r="O901" s="118"/>
    </row>
    <row r="902" spans="1:15" x14ac:dyDescent="0.2">
      <c r="A902">
        <v>948</v>
      </c>
      <c r="B902" t="s">
        <v>3831</v>
      </c>
      <c r="C902" t="s">
        <v>918</v>
      </c>
      <c r="D902" t="s">
        <v>3706</v>
      </c>
      <c r="E902" s="118">
        <v>29</v>
      </c>
      <c r="F902">
        <v>492218</v>
      </c>
      <c r="G902">
        <v>2</v>
      </c>
      <c r="H902" s="118" t="s">
        <v>3873</v>
      </c>
      <c r="I902" t="s">
        <v>7854</v>
      </c>
      <c r="J902" t="s">
        <v>7818</v>
      </c>
      <c r="N902" s="118"/>
      <c r="O902" s="118"/>
    </row>
    <row r="903" spans="1:15" x14ac:dyDescent="0.2">
      <c r="A903">
        <v>949</v>
      </c>
      <c r="B903" t="s">
        <v>3833</v>
      </c>
      <c r="C903" t="s">
        <v>919</v>
      </c>
      <c r="D903" t="s">
        <v>3706</v>
      </c>
      <c r="E903" s="118">
        <v>27</v>
      </c>
      <c r="F903">
        <v>492218</v>
      </c>
      <c r="G903">
        <v>2</v>
      </c>
      <c r="H903" s="118" t="s">
        <v>3874</v>
      </c>
      <c r="I903" t="s">
        <v>8421</v>
      </c>
      <c r="J903" t="s">
        <v>7758</v>
      </c>
      <c r="N903" s="118"/>
      <c r="O903" s="118"/>
    </row>
    <row r="904" spans="1:15" x14ac:dyDescent="0.2">
      <c r="A904">
        <v>950</v>
      </c>
      <c r="B904" t="s">
        <v>3835</v>
      </c>
      <c r="C904" t="s">
        <v>920</v>
      </c>
      <c r="D904" t="s">
        <v>3706</v>
      </c>
      <c r="E904" s="118">
        <v>28</v>
      </c>
      <c r="F904">
        <v>492218</v>
      </c>
      <c r="G904">
        <v>2</v>
      </c>
      <c r="H904" s="118" t="s">
        <v>3876</v>
      </c>
      <c r="I904" t="s">
        <v>7846</v>
      </c>
      <c r="J904" t="s">
        <v>8287</v>
      </c>
      <c r="N904" s="118"/>
      <c r="O904" s="118"/>
    </row>
    <row r="905" spans="1:15" x14ac:dyDescent="0.2">
      <c r="A905">
        <v>951</v>
      </c>
      <c r="B905" t="s">
        <v>3837</v>
      </c>
      <c r="C905" t="s">
        <v>921</v>
      </c>
      <c r="D905" t="s">
        <v>3706</v>
      </c>
      <c r="E905" s="118">
        <v>27</v>
      </c>
      <c r="F905">
        <v>492218</v>
      </c>
      <c r="G905">
        <v>2</v>
      </c>
      <c r="H905" s="118" t="s">
        <v>3877</v>
      </c>
      <c r="I905" t="s">
        <v>8037</v>
      </c>
      <c r="J905" t="s">
        <v>7746</v>
      </c>
      <c r="N905" s="118"/>
      <c r="O905" s="118"/>
    </row>
    <row r="906" spans="1:15" x14ac:dyDescent="0.2">
      <c r="A906">
        <v>952</v>
      </c>
      <c r="B906" t="s">
        <v>3839</v>
      </c>
      <c r="C906" t="s">
        <v>922</v>
      </c>
      <c r="D906" t="s">
        <v>3706</v>
      </c>
      <c r="E906" s="118">
        <v>28</v>
      </c>
      <c r="F906">
        <v>492218</v>
      </c>
      <c r="G906">
        <v>2</v>
      </c>
      <c r="H906" s="118" t="s">
        <v>3879</v>
      </c>
      <c r="I906" t="s">
        <v>8422</v>
      </c>
      <c r="J906" t="s">
        <v>7813</v>
      </c>
      <c r="N906" s="118"/>
      <c r="O906" s="118"/>
    </row>
    <row r="907" spans="1:15" x14ac:dyDescent="0.2">
      <c r="A907">
        <v>953</v>
      </c>
      <c r="B907" t="s">
        <v>3841</v>
      </c>
      <c r="C907" t="s">
        <v>923</v>
      </c>
      <c r="D907" t="s">
        <v>3706</v>
      </c>
      <c r="E907" s="118">
        <v>27</v>
      </c>
      <c r="F907">
        <v>492218</v>
      </c>
      <c r="G907">
        <v>2</v>
      </c>
      <c r="H907" s="118" t="s">
        <v>3881</v>
      </c>
      <c r="I907" t="s">
        <v>7907</v>
      </c>
      <c r="J907" t="s">
        <v>8257</v>
      </c>
      <c r="N907" s="118"/>
      <c r="O907" s="118"/>
    </row>
    <row r="908" spans="1:15" x14ac:dyDescent="0.2">
      <c r="A908">
        <v>954</v>
      </c>
      <c r="B908" t="s">
        <v>3843</v>
      </c>
      <c r="C908" t="s">
        <v>924</v>
      </c>
      <c r="D908" t="s">
        <v>3706</v>
      </c>
      <c r="E908" s="118">
        <v>29</v>
      </c>
      <c r="F908">
        <v>492218</v>
      </c>
      <c r="G908">
        <v>3</v>
      </c>
      <c r="H908" s="118" t="s">
        <v>3883</v>
      </c>
      <c r="I908" t="s">
        <v>8423</v>
      </c>
      <c r="J908" t="s">
        <v>8020</v>
      </c>
      <c r="N908" s="118"/>
      <c r="O908" s="118"/>
    </row>
    <row r="909" spans="1:15" x14ac:dyDescent="0.2">
      <c r="A909">
        <v>955</v>
      </c>
      <c r="B909" t="s">
        <v>3845</v>
      </c>
      <c r="C909" t="s">
        <v>3846</v>
      </c>
      <c r="D909" t="s">
        <v>3706</v>
      </c>
      <c r="E909" s="118">
        <v>27</v>
      </c>
      <c r="F909">
        <v>492218</v>
      </c>
      <c r="G909">
        <v>2</v>
      </c>
      <c r="H909" s="118" t="s">
        <v>3885</v>
      </c>
      <c r="I909" t="s">
        <v>8424</v>
      </c>
      <c r="J909" t="s">
        <v>7890</v>
      </c>
      <c r="N909" s="118"/>
      <c r="O909" s="118"/>
    </row>
    <row r="910" spans="1:15" x14ac:dyDescent="0.2">
      <c r="A910">
        <v>956</v>
      </c>
      <c r="B910" t="s">
        <v>3848</v>
      </c>
      <c r="C910" t="s">
        <v>3849</v>
      </c>
      <c r="D910" t="s">
        <v>3706</v>
      </c>
      <c r="E910" s="118">
        <v>27</v>
      </c>
      <c r="F910">
        <v>492218</v>
      </c>
      <c r="G910">
        <v>2</v>
      </c>
      <c r="H910" s="118" t="s">
        <v>3887</v>
      </c>
      <c r="I910" t="s">
        <v>8190</v>
      </c>
      <c r="J910" t="s">
        <v>8425</v>
      </c>
      <c r="N910" s="118"/>
      <c r="O910" s="118"/>
    </row>
    <row r="911" spans="1:15" x14ac:dyDescent="0.2">
      <c r="A911">
        <v>957</v>
      </c>
      <c r="B911" t="s">
        <v>3851</v>
      </c>
      <c r="C911" t="s">
        <v>3852</v>
      </c>
      <c r="D911" t="s">
        <v>3706</v>
      </c>
      <c r="E911" s="118">
        <v>28</v>
      </c>
      <c r="F911">
        <v>492218</v>
      </c>
      <c r="G911">
        <v>2</v>
      </c>
      <c r="H911" s="118" t="s">
        <v>3889</v>
      </c>
      <c r="I911" t="s">
        <v>8426</v>
      </c>
      <c r="J911" t="s">
        <v>8226</v>
      </c>
      <c r="N911" s="118"/>
      <c r="O911" s="118"/>
    </row>
    <row r="912" spans="1:15" x14ac:dyDescent="0.2">
      <c r="A912">
        <v>958</v>
      </c>
      <c r="B912" t="s">
        <v>3854</v>
      </c>
      <c r="C912" t="s">
        <v>3855</v>
      </c>
      <c r="D912" t="s">
        <v>3706</v>
      </c>
      <c r="E912" s="118">
        <v>27</v>
      </c>
      <c r="F912">
        <v>492218</v>
      </c>
      <c r="G912">
        <v>2</v>
      </c>
      <c r="H912" s="118" t="s">
        <v>3891</v>
      </c>
      <c r="I912" t="s">
        <v>8427</v>
      </c>
      <c r="J912" t="s">
        <v>8257</v>
      </c>
      <c r="N912" s="118"/>
      <c r="O912" s="118"/>
    </row>
    <row r="913" spans="1:15" x14ac:dyDescent="0.2">
      <c r="A913">
        <v>959</v>
      </c>
      <c r="B913" t="s">
        <v>6334</v>
      </c>
      <c r="C913" t="s">
        <v>6335</v>
      </c>
      <c r="D913" t="s">
        <v>3706</v>
      </c>
      <c r="E913" s="118">
        <v>27</v>
      </c>
      <c r="F913">
        <v>492218</v>
      </c>
      <c r="G913">
        <v>2</v>
      </c>
      <c r="H913" s="118" t="s">
        <v>3893</v>
      </c>
      <c r="I913" t="s">
        <v>7846</v>
      </c>
      <c r="J913" t="s">
        <v>7873</v>
      </c>
      <c r="N913" s="118"/>
      <c r="O913" s="118"/>
    </row>
    <row r="914" spans="1:15" x14ac:dyDescent="0.2">
      <c r="A914">
        <v>960</v>
      </c>
      <c r="B914" t="s">
        <v>6336</v>
      </c>
      <c r="C914" t="s">
        <v>6337</v>
      </c>
      <c r="D914" t="s">
        <v>3706</v>
      </c>
      <c r="E914" s="118">
        <v>29</v>
      </c>
      <c r="F914">
        <v>492218</v>
      </c>
      <c r="G914">
        <v>2</v>
      </c>
      <c r="H914" s="118" t="s">
        <v>3895</v>
      </c>
      <c r="I914" t="s">
        <v>7884</v>
      </c>
      <c r="J914" t="s">
        <v>7730</v>
      </c>
      <c r="N914" s="118"/>
      <c r="O914" s="118"/>
    </row>
    <row r="915" spans="1:15" x14ac:dyDescent="0.2">
      <c r="A915">
        <v>961</v>
      </c>
      <c r="B915" t="s">
        <v>6338</v>
      </c>
      <c r="C915" t="s">
        <v>6339</v>
      </c>
      <c r="D915" t="s">
        <v>3706</v>
      </c>
      <c r="E915" s="118">
        <v>29</v>
      </c>
      <c r="F915">
        <v>492218</v>
      </c>
      <c r="G915">
        <v>2</v>
      </c>
      <c r="H915" s="118" t="s">
        <v>3897</v>
      </c>
      <c r="I915" t="s">
        <v>7775</v>
      </c>
      <c r="J915" t="s">
        <v>8054</v>
      </c>
      <c r="N915" s="118"/>
      <c r="O915" s="118"/>
    </row>
    <row r="916" spans="1:15" x14ac:dyDescent="0.2">
      <c r="A916">
        <v>962</v>
      </c>
      <c r="B916" t="s">
        <v>6340</v>
      </c>
      <c r="C916" t="s">
        <v>6341</v>
      </c>
      <c r="D916" t="s">
        <v>3706</v>
      </c>
      <c r="E916" s="118">
        <v>27</v>
      </c>
      <c r="F916">
        <v>492218</v>
      </c>
      <c r="G916">
        <v>2</v>
      </c>
      <c r="H916" s="118" t="s">
        <v>3899</v>
      </c>
      <c r="I916" t="s">
        <v>7912</v>
      </c>
      <c r="J916" t="s">
        <v>7760</v>
      </c>
      <c r="N916" s="118"/>
      <c r="O916" s="118"/>
    </row>
    <row r="917" spans="1:15" x14ac:dyDescent="0.2">
      <c r="A917">
        <v>963</v>
      </c>
      <c r="B917" t="s">
        <v>6342</v>
      </c>
      <c r="C917" t="s">
        <v>6343</v>
      </c>
      <c r="D917" t="s">
        <v>3706</v>
      </c>
      <c r="E917" s="118">
        <v>27</v>
      </c>
      <c r="F917">
        <v>492218</v>
      </c>
      <c r="G917">
        <v>2</v>
      </c>
      <c r="H917" s="118" t="s">
        <v>3901</v>
      </c>
      <c r="I917" t="s">
        <v>8428</v>
      </c>
      <c r="J917" t="s">
        <v>8429</v>
      </c>
      <c r="N917" s="118"/>
      <c r="O917" s="118"/>
    </row>
    <row r="918" spans="1:15" x14ac:dyDescent="0.2">
      <c r="A918">
        <v>964</v>
      </c>
      <c r="B918" t="s">
        <v>6344</v>
      </c>
      <c r="C918" t="s">
        <v>6345</v>
      </c>
      <c r="D918" t="s">
        <v>3706</v>
      </c>
      <c r="E918" s="118">
        <v>28</v>
      </c>
      <c r="F918">
        <v>492218</v>
      </c>
      <c r="G918">
        <v>2</v>
      </c>
      <c r="H918" s="118" t="s">
        <v>3903</v>
      </c>
      <c r="I918" t="s">
        <v>7737</v>
      </c>
      <c r="J918" t="s">
        <v>8000</v>
      </c>
      <c r="N918" s="118"/>
      <c r="O918" s="118"/>
    </row>
    <row r="919" spans="1:15" x14ac:dyDescent="0.2">
      <c r="A919">
        <v>965</v>
      </c>
      <c r="B919" t="s">
        <v>6346</v>
      </c>
      <c r="C919" t="s">
        <v>6347</v>
      </c>
      <c r="D919" t="s">
        <v>3706</v>
      </c>
      <c r="E919" s="118">
        <v>27</v>
      </c>
      <c r="F919">
        <v>492218</v>
      </c>
      <c r="G919">
        <v>2</v>
      </c>
      <c r="H919" s="118" t="s">
        <v>3905</v>
      </c>
      <c r="I919" t="s">
        <v>8430</v>
      </c>
      <c r="J919" t="s">
        <v>8431</v>
      </c>
      <c r="N919" s="118"/>
      <c r="O919" s="118"/>
    </row>
    <row r="920" spans="1:15" x14ac:dyDescent="0.2">
      <c r="A920">
        <v>966</v>
      </c>
      <c r="B920" t="s">
        <v>6348</v>
      </c>
      <c r="C920" t="s">
        <v>6349</v>
      </c>
      <c r="D920" t="s">
        <v>3706</v>
      </c>
      <c r="E920" s="118">
        <v>27</v>
      </c>
      <c r="F920">
        <v>492218</v>
      </c>
      <c r="G920">
        <v>2</v>
      </c>
      <c r="H920" s="118" t="s">
        <v>3907</v>
      </c>
      <c r="I920" t="s">
        <v>8432</v>
      </c>
      <c r="J920" t="s">
        <v>8433</v>
      </c>
      <c r="N920" s="118"/>
      <c r="O920" s="118"/>
    </row>
    <row r="921" spans="1:15" x14ac:dyDescent="0.2">
      <c r="A921">
        <v>967</v>
      </c>
      <c r="B921" t="s">
        <v>6350</v>
      </c>
      <c r="C921" t="s">
        <v>6351</v>
      </c>
      <c r="D921" t="s">
        <v>3706</v>
      </c>
      <c r="E921" s="118">
        <v>28</v>
      </c>
      <c r="F921">
        <v>492218</v>
      </c>
      <c r="G921">
        <v>2</v>
      </c>
      <c r="H921" s="118" t="s">
        <v>3909</v>
      </c>
      <c r="I921" t="s">
        <v>8434</v>
      </c>
      <c r="J921" t="s">
        <v>8435</v>
      </c>
      <c r="N921" s="118"/>
      <c r="O921" s="118"/>
    </row>
    <row r="922" spans="1:15" x14ac:dyDescent="0.2">
      <c r="A922">
        <v>968</v>
      </c>
      <c r="B922" t="s">
        <v>6352</v>
      </c>
      <c r="C922" t="s">
        <v>6353</v>
      </c>
      <c r="D922" t="s">
        <v>3706</v>
      </c>
      <c r="E922" s="118">
        <v>26</v>
      </c>
      <c r="F922">
        <v>492218</v>
      </c>
      <c r="G922">
        <v>2</v>
      </c>
      <c r="H922" s="118" t="s">
        <v>3910</v>
      </c>
      <c r="I922" t="s">
        <v>8428</v>
      </c>
      <c r="J922" t="s">
        <v>8436</v>
      </c>
      <c r="N922" s="118"/>
      <c r="O922" s="118"/>
    </row>
    <row r="923" spans="1:15" x14ac:dyDescent="0.2">
      <c r="A923">
        <v>969</v>
      </c>
      <c r="B923" t="s">
        <v>6497</v>
      </c>
      <c r="C923" t="s">
        <v>6498</v>
      </c>
      <c r="D923" t="s">
        <v>3706</v>
      </c>
      <c r="E923" s="118">
        <v>27</v>
      </c>
      <c r="F923">
        <v>492218</v>
      </c>
      <c r="G923">
        <v>2</v>
      </c>
      <c r="H923" s="118" t="s">
        <v>3911</v>
      </c>
      <c r="I923" t="s">
        <v>7733</v>
      </c>
      <c r="J923" t="s">
        <v>7818</v>
      </c>
      <c r="N923" s="118"/>
      <c r="O923" s="118"/>
    </row>
    <row r="924" spans="1:15" x14ac:dyDescent="0.2">
      <c r="A924">
        <v>970</v>
      </c>
      <c r="B924" t="s">
        <v>6499</v>
      </c>
      <c r="C924" t="s">
        <v>6500</v>
      </c>
      <c r="D924" t="s">
        <v>3706</v>
      </c>
      <c r="E924" s="118">
        <v>27</v>
      </c>
      <c r="F924">
        <v>492218</v>
      </c>
      <c r="G924">
        <v>2</v>
      </c>
      <c r="H924" s="118" t="s">
        <v>3912</v>
      </c>
      <c r="I924" t="s">
        <v>8437</v>
      </c>
      <c r="J924" t="s">
        <v>8438</v>
      </c>
      <c r="N924" s="118"/>
      <c r="O924" s="118"/>
    </row>
    <row r="925" spans="1:15" x14ac:dyDescent="0.2">
      <c r="A925">
        <v>971</v>
      </c>
      <c r="B925" t="s">
        <v>6501</v>
      </c>
      <c r="C925" t="s">
        <v>6502</v>
      </c>
      <c r="D925" t="s">
        <v>3706</v>
      </c>
      <c r="E925" s="118">
        <v>38</v>
      </c>
      <c r="F925">
        <v>492218</v>
      </c>
      <c r="G925" t="s">
        <v>88</v>
      </c>
      <c r="H925" s="118" t="s">
        <v>3913</v>
      </c>
      <c r="I925" t="s">
        <v>7804</v>
      </c>
      <c r="J925" t="s">
        <v>8439</v>
      </c>
      <c r="N925" s="118"/>
      <c r="O925" s="118"/>
    </row>
    <row r="926" spans="1:15" x14ac:dyDescent="0.2">
      <c r="A926">
        <v>972</v>
      </c>
      <c r="B926" t="s">
        <v>6692</v>
      </c>
      <c r="C926" t="s">
        <v>6693</v>
      </c>
      <c r="D926" t="s">
        <v>3706</v>
      </c>
      <c r="E926" s="118">
        <v>27</v>
      </c>
      <c r="F926">
        <v>492218</v>
      </c>
      <c r="G926">
        <v>2</v>
      </c>
      <c r="H926" s="118" t="s">
        <v>3915</v>
      </c>
      <c r="I926" t="s">
        <v>8440</v>
      </c>
      <c r="J926" t="s">
        <v>7746</v>
      </c>
      <c r="N926" s="118"/>
      <c r="O926" s="118"/>
    </row>
    <row r="927" spans="1:15" x14ac:dyDescent="0.2">
      <c r="A927">
        <v>973</v>
      </c>
      <c r="B927" t="s">
        <v>6710</v>
      </c>
      <c r="C927" t="s">
        <v>6711</v>
      </c>
      <c r="D927" t="s">
        <v>3706</v>
      </c>
      <c r="E927" s="118">
        <v>25</v>
      </c>
      <c r="F927">
        <v>492218</v>
      </c>
      <c r="G927">
        <v>2</v>
      </c>
      <c r="H927" s="118" t="s">
        <v>3917</v>
      </c>
      <c r="I927" t="s">
        <v>8182</v>
      </c>
      <c r="J927" t="s">
        <v>8226</v>
      </c>
      <c r="N927" s="118"/>
      <c r="O927" s="118"/>
    </row>
    <row r="928" spans="1:15" x14ac:dyDescent="0.2">
      <c r="A928">
        <v>974</v>
      </c>
      <c r="B928" t="s">
        <v>10330</v>
      </c>
      <c r="C928" t="s">
        <v>10331</v>
      </c>
      <c r="D928" t="s">
        <v>3706</v>
      </c>
      <c r="E928" s="118">
        <v>27</v>
      </c>
      <c r="F928">
        <v>492218</v>
      </c>
      <c r="G928">
        <v>2</v>
      </c>
      <c r="H928" s="118" t="s">
        <v>3919</v>
      </c>
      <c r="I928" t="s">
        <v>8441</v>
      </c>
      <c r="J928" t="s">
        <v>7776</v>
      </c>
      <c r="N928" s="118"/>
      <c r="O928" s="118"/>
    </row>
    <row r="929" spans="1:15" x14ac:dyDescent="0.2">
      <c r="A929">
        <v>975</v>
      </c>
      <c r="B929" t="s">
        <v>10332</v>
      </c>
      <c r="C929" t="s">
        <v>10333</v>
      </c>
      <c r="D929" t="s">
        <v>3706</v>
      </c>
      <c r="E929" s="118">
        <v>27</v>
      </c>
      <c r="F929">
        <v>492218</v>
      </c>
      <c r="G929">
        <v>2</v>
      </c>
      <c r="H929" s="118" t="s">
        <v>3921</v>
      </c>
      <c r="I929" t="s">
        <v>8442</v>
      </c>
      <c r="J929" t="s">
        <v>8000</v>
      </c>
      <c r="N929" s="118"/>
      <c r="O929" s="118"/>
    </row>
    <row r="930" spans="1:15" x14ac:dyDescent="0.2">
      <c r="A930">
        <v>976</v>
      </c>
      <c r="B930" t="s">
        <v>10334</v>
      </c>
      <c r="C930" t="s">
        <v>10335</v>
      </c>
      <c r="D930" t="s">
        <v>3706</v>
      </c>
      <c r="E930" s="118">
        <v>27</v>
      </c>
      <c r="F930">
        <v>492218</v>
      </c>
      <c r="G930">
        <v>1</v>
      </c>
      <c r="H930" s="118" t="s">
        <v>3923</v>
      </c>
      <c r="I930" t="s">
        <v>7993</v>
      </c>
      <c r="J930" t="s">
        <v>8443</v>
      </c>
      <c r="N930" s="118"/>
      <c r="O930" s="118"/>
    </row>
    <row r="931" spans="1:15" x14ac:dyDescent="0.2">
      <c r="A931">
        <v>977</v>
      </c>
      <c r="B931" t="s">
        <v>10336</v>
      </c>
      <c r="C931" t="s">
        <v>10337</v>
      </c>
      <c r="D931" t="s">
        <v>3706</v>
      </c>
      <c r="E931" s="118">
        <v>27</v>
      </c>
      <c r="F931">
        <v>492218</v>
      </c>
      <c r="G931">
        <v>1</v>
      </c>
      <c r="H931" s="118" t="s">
        <v>3924</v>
      </c>
      <c r="I931" t="s">
        <v>8444</v>
      </c>
      <c r="J931" t="s">
        <v>8445</v>
      </c>
      <c r="N931" s="118"/>
      <c r="O931" s="118"/>
    </row>
    <row r="932" spans="1:15" x14ac:dyDescent="0.2">
      <c r="A932">
        <v>978</v>
      </c>
      <c r="B932" t="s">
        <v>10338</v>
      </c>
      <c r="C932" t="s">
        <v>10339</v>
      </c>
      <c r="D932" t="s">
        <v>3706</v>
      </c>
      <c r="E932" s="118">
        <v>27</v>
      </c>
      <c r="F932">
        <v>492218</v>
      </c>
      <c r="G932">
        <v>1</v>
      </c>
      <c r="H932" s="118" t="s">
        <v>3926</v>
      </c>
      <c r="I932" t="s">
        <v>8446</v>
      </c>
      <c r="J932" t="s">
        <v>7906</v>
      </c>
      <c r="N932" s="118"/>
      <c r="O932" s="118"/>
    </row>
    <row r="933" spans="1:15" x14ac:dyDescent="0.2">
      <c r="A933">
        <v>979</v>
      </c>
      <c r="B933" t="s">
        <v>10340</v>
      </c>
      <c r="C933" t="s">
        <v>10341</v>
      </c>
      <c r="D933" t="s">
        <v>3706</v>
      </c>
      <c r="E933" s="118">
        <v>27</v>
      </c>
      <c r="F933">
        <v>492218</v>
      </c>
      <c r="G933">
        <v>1</v>
      </c>
      <c r="H933" s="118" t="s">
        <v>3928</v>
      </c>
      <c r="I933" t="s">
        <v>8046</v>
      </c>
      <c r="J933" t="s">
        <v>8240</v>
      </c>
      <c r="N933" s="118"/>
      <c r="O933" s="118"/>
    </row>
    <row r="934" spans="1:15" x14ac:dyDescent="0.2">
      <c r="A934">
        <v>980</v>
      </c>
      <c r="B934" t="s">
        <v>10342</v>
      </c>
      <c r="C934" t="s">
        <v>10343</v>
      </c>
      <c r="D934" t="s">
        <v>3706</v>
      </c>
      <c r="E934" s="118">
        <v>29</v>
      </c>
      <c r="F934">
        <v>492218</v>
      </c>
      <c r="G934">
        <v>1</v>
      </c>
      <c r="H934" s="118" t="s">
        <v>3930</v>
      </c>
      <c r="I934" t="s">
        <v>8447</v>
      </c>
      <c r="J934" t="s">
        <v>7700</v>
      </c>
      <c r="N934" s="118"/>
      <c r="O934" s="118"/>
    </row>
    <row r="935" spans="1:15" x14ac:dyDescent="0.2">
      <c r="A935">
        <v>981</v>
      </c>
      <c r="B935" t="s">
        <v>10344</v>
      </c>
      <c r="C935" t="s">
        <v>10345</v>
      </c>
      <c r="D935" t="s">
        <v>3706</v>
      </c>
      <c r="E935" s="118">
        <v>29</v>
      </c>
      <c r="F935">
        <v>492218</v>
      </c>
      <c r="G935">
        <v>1</v>
      </c>
      <c r="H935" s="118" t="s">
        <v>3932</v>
      </c>
      <c r="I935" t="s">
        <v>8037</v>
      </c>
      <c r="J935" t="s">
        <v>8386</v>
      </c>
      <c r="N935" s="118"/>
      <c r="O935" s="118"/>
    </row>
    <row r="936" spans="1:15" x14ac:dyDescent="0.2">
      <c r="A936">
        <v>982</v>
      </c>
      <c r="B936" t="s">
        <v>10346</v>
      </c>
      <c r="C936" t="s">
        <v>10347</v>
      </c>
      <c r="D936" t="s">
        <v>3706</v>
      </c>
      <c r="E936" s="118">
        <v>27</v>
      </c>
      <c r="F936">
        <v>492218</v>
      </c>
      <c r="G936">
        <v>1</v>
      </c>
      <c r="H936" s="118" t="s">
        <v>3934</v>
      </c>
      <c r="I936" t="s">
        <v>7720</v>
      </c>
      <c r="J936" t="s">
        <v>8039</v>
      </c>
      <c r="N936" s="118"/>
      <c r="O936" s="118"/>
    </row>
    <row r="937" spans="1:15" x14ac:dyDescent="0.2">
      <c r="A937">
        <v>983</v>
      </c>
      <c r="B937" t="s">
        <v>10348</v>
      </c>
      <c r="C937" t="s">
        <v>10349</v>
      </c>
      <c r="D937" t="s">
        <v>3706</v>
      </c>
      <c r="E937" s="118">
        <v>27</v>
      </c>
      <c r="F937">
        <v>492218</v>
      </c>
      <c r="G937">
        <v>1</v>
      </c>
      <c r="H937" s="118" t="s">
        <v>3936</v>
      </c>
      <c r="I937" t="s">
        <v>8448</v>
      </c>
      <c r="J937" t="s">
        <v>8173</v>
      </c>
      <c r="N937" s="118"/>
      <c r="O937" s="118"/>
    </row>
    <row r="938" spans="1:15" x14ac:dyDescent="0.2">
      <c r="A938">
        <v>985</v>
      </c>
      <c r="B938" t="s">
        <v>4111</v>
      </c>
      <c r="C938" t="s">
        <v>1019</v>
      </c>
      <c r="D938" t="s">
        <v>4098</v>
      </c>
      <c r="E938" s="118">
        <v>27</v>
      </c>
      <c r="F938">
        <v>490051</v>
      </c>
      <c r="G938" t="s">
        <v>88</v>
      </c>
      <c r="H938" s="118" t="s">
        <v>3937</v>
      </c>
      <c r="I938" t="s">
        <v>8449</v>
      </c>
      <c r="J938" t="s">
        <v>8028</v>
      </c>
      <c r="N938" s="118"/>
      <c r="O938" s="118"/>
    </row>
    <row r="939" spans="1:15" x14ac:dyDescent="0.2">
      <c r="A939">
        <v>986</v>
      </c>
      <c r="B939" t="s">
        <v>4129</v>
      </c>
      <c r="C939" t="s">
        <v>1026</v>
      </c>
      <c r="D939" t="s">
        <v>4098</v>
      </c>
      <c r="E939" s="118">
        <v>29</v>
      </c>
      <c r="F939">
        <v>490051</v>
      </c>
      <c r="G939" t="s">
        <v>88</v>
      </c>
      <c r="H939" s="118" t="s">
        <v>3939</v>
      </c>
      <c r="I939" t="s">
        <v>8450</v>
      </c>
      <c r="J939" t="s">
        <v>8121</v>
      </c>
      <c r="N939" s="118"/>
      <c r="O939" s="118"/>
    </row>
    <row r="940" spans="1:15" x14ac:dyDescent="0.2">
      <c r="A940">
        <v>987</v>
      </c>
      <c r="B940" t="s">
        <v>4121</v>
      </c>
      <c r="C940" t="s">
        <v>1023</v>
      </c>
      <c r="D940" t="s">
        <v>4098</v>
      </c>
      <c r="E940" s="118">
        <v>38</v>
      </c>
      <c r="F940">
        <v>490051</v>
      </c>
      <c r="G940" t="s">
        <v>88</v>
      </c>
      <c r="H940" s="118" t="s">
        <v>3941</v>
      </c>
      <c r="I940" t="s">
        <v>8109</v>
      </c>
      <c r="J940" t="s">
        <v>7898</v>
      </c>
      <c r="N940" s="118"/>
      <c r="O940" s="118"/>
    </row>
    <row r="941" spans="1:15" x14ac:dyDescent="0.2">
      <c r="A941">
        <v>988</v>
      </c>
      <c r="B941" t="s">
        <v>4116</v>
      </c>
      <c r="C941" t="s">
        <v>1021</v>
      </c>
      <c r="D941" t="s">
        <v>4098</v>
      </c>
      <c r="E941" s="118">
        <v>16</v>
      </c>
      <c r="F941">
        <v>490051</v>
      </c>
      <c r="G941" t="s">
        <v>88</v>
      </c>
      <c r="H941" s="118" t="s">
        <v>3943</v>
      </c>
      <c r="I941" t="s">
        <v>8131</v>
      </c>
      <c r="J941" t="s">
        <v>8121</v>
      </c>
      <c r="N941" s="118"/>
      <c r="O941" s="118"/>
    </row>
    <row r="942" spans="1:15" x14ac:dyDescent="0.2">
      <c r="A942">
        <v>989</v>
      </c>
      <c r="B942" t="s">
        <v>4123</v>
      </c>
      <c r="C942" t="s">
        <v>1024</v>
      </c>
      <c r="D942" t="s">
        <v>4098</v>
      </c>
      <c r="E942" s="118">
        <v>24</v>
      </c>
      <c r="F942">
        <v>490051</v>
      </c>
      <c r="G942" t="s">
        <v>88</v>
      </c>
      <c r="H942" s="118" t="s">
        <v>3945</v>
      </c>
      <c r="I942" t="s">
        <v>7703</v>
      </c>
      <c r="J942" t="s">
        <v>8113</v>
      </c>
      <c r="N942" s="118"/>
      <c r="O942" s="118"/>
    </row>
    <row r="943" spans="1:15" x14ac:dyDescent="0.2">
      <c r="A943">
        <v>990</v>
      </c>
      <c r="B943" t="s">
        <v>4119</v>
      </c>
      <c r="C943" t="s">
        <v>1022</v>
      </c>
      <c r="D943" t="s">
        <v>4098</v>
      </c>
      <c r="E943" s="118">
        <v>43</v>
      </c>
      <c r="F943">
        <v>490051</v>
      </c>
      <c r="G943" t="s">
        <v>88</v>
      </c>
      <c r="H943" s="118" t="s">
        <v>3947</v>
      </c>
      <c r="I943" t="s">
        <v>8299</v>
      </c>
      <c r="J943" t="s">
        <v>8451</v>
      </c>
      <c r="N943" s="118"/>
      <c r="O943" s="118"/>
    </row>
    <row r="944" spans="1:15" x14ac:dyDescent="0.2">
      <c r="A944">
        <v>991</v>
      </c>
      <c r="B944" t="s">
        <v>5829</v>
      </c>
      <c r="C944" t="s">
        <v>2330</v>
      </c>
      <c r="D944" t="s">
        <v>4098</v>
      </c>
      <c r="E944" s="118">
        <v>26</v>
      </c>
      <c r="F944">
        <v>490051</v>
      </c>
      <c r="G944" t="s">
        <v>88</v>
      </c>
      <c r="H944" s="118" t="s">
        <v>3949</v>
      </c>
      <c r="I944" t="s">
        <v>8452</v>
      </c>
      <c r="J944" t="s">
        <v>8453</v>
      </c>
      <c r="N944" s="118"/>
      <c r="O944" s="118"/>
    </row>
    <row r="945" spans="1:15" x14ac:dyDescent="0.2">
      <c r="A945">
        <v>992</v>
      </c>
      <c r="B945" t="s">
        <v>4126</v>
      </c>
      <c r="C945" t="s">
        <v>1025</v>
      </c>
      <c r="D945" t="s">
        <v>4098</v>
      </c>
      <c r="E945" s="118">
        <v>14</v>
      </c>
      <c r="F945">
        <v>490051</v>
      </c>
      <c r="G945" t="s">
        <v>88</v>
      </c>
      <c r="H945" s="118" t="s">
        <v>3951</v>
      </c>
      <c r="I945" t="s">
        <v>8454</v>
      </c>
      <c r="J945" t="s">
        <v>7873</v>
      </c>
      <c r="N945" s="118"/>
      <c r="O945" s="118"/>
    </row>
    <row r="946" spans="1:15" x14ac:dyDescent="0.2">
      <c r="A946">
        <v>993</v>
      </c>
      <c r="B946" t="s">
        <v>4114</v>
      </c>
      <c r="C946" t="s">
        <v>1020</v>
      </c>
      <c r="D946" t="s">
        <v>4098</v>
      </c>
      <c r="E946" s="118">
        <v>40</v>
      </c>
      <c r="F946">
        <v>490051</v>
      </c>
      <c r="G946" t="s">
        <v>88</v>
      </c>
      <c r="H946" s="118" t="s">
        <v>3953</v>
      </c>
      <c r="I946" t="s">
        <v>8373</v>
      </c>
      <c r="J946" t="s">
        <v>7779</v>
      </c>
      <c r="N946" s="118"/>
      <c r="O946" s="118"/>
    </row>
    <row r="947" spans="1:15" x14ac:dyDescent="0.2">
      <c r="A947">
        <v>994</v>
      </c>
      <c r="B947" t="s">
        <v>4150</v>
      </c>
      <c r="C947" t="s">
        <v>1034</v>
      </c>
      <c r="D947" t="s">
        <v>4098</v>
      </c>
      <c r="E947" s="118">
        <v>27</v>
      </c>
      <c r="F947">
        <v>490051</v>
      </c>
      <c r="G947" t="s">
        <v>90</v>
      </c>
      <c r="H947" s="118" t="s">
        <v>3955</v>
      </c>
      <c r="I947" t="s">
        <v>8455</v>
      </c>
      <c r="J947" t="s">
        <v>7811</v>
      </c>
      <c r="N947" s="118"/>
      <c r="O947" s="118"/>
    </row>
    <row r="948" spans="1:15" x14ac:dyDescent="0.2">
      <c r="A948">
        <v>995</v>
      </c>
      <c r="B948" t="s">
        <v>4144</v>
      </c>
      <c r="C948" t="s">
        <v>1032</v>
      </c>
      <c r="D948" t="s">
        <v>4098</v>
      </c>
      <c r="E948" s="118">
        <v>27</v>
      </c>
      <c r="F948">
        <v>490051</v>
      </c>
      <c r="G948" t="s">
        <v>90</v>
      </c>
      <c r="H948" s="118" t="s">
        <v>3957</v>
      </c>
      <c r="I948" t="s">
        <v>8456</v>
      </c>
      <c r="J948" t="s">
        <v>8121</v>
      </c>
      <c r="N948" s="118"/>
      <c r="O948" s="118"/>
    </row>
    <row r="949" spans="1:15" x14ac:dyDescent="0.2">
      <c r="A949">
        <v>996</v>
      </c>
      <c r="B949" t="s">
        <v>4147</v>
      </c>
      <c r="C949" t="s">
        <v>1033</v>
      </c>
      <c r="D949" t="s">
        <v>4098</v>
      </c>
      <c r="E949" s="118">
        <v>27</v>
      </c>
      <c r="F949">
        <v>490051</v>
      </c>
      <c r="G949" t="s">
        <v>90</v>
      </c>
      <c r="H949" s="118" t="s">
        <v>3959</v>
      </c>
      <c r="I949" t="s">
        <v>8411</v>
      </c>
      <c r="J949" t="s">
        <v>8457</v>
      </c>
      <c r="N949" s="118"/>
      <c r="O949" s="118"/>
    </row>
    <row r="950" spans="1:15" x14ac:dyDescent="0.2">
      <c r="A950">
        <v>997</v>
      </c>
      <c r="B950" t="s">
        <v>4131</v>
      </c>
      <c r="C950" t="s">
        <v>1027</v>
      </c>
      <c r="D950" t="s">
        <v>4098</v>
      </c>
      <c r="E950" s="118">
        <v>27</v>
      </c>
      <c r="F950">
        <v>490051</v>
      </c>
      <c r="G950" t="s">
        <v>90</v>
      </c>
      <c r="H950" s="118" t="s">
        <v>3961</v>
      </c>
      <c r="I950" t="s">
        <v>8458</v>
      </c>
      <c r="J950" t="s">
        <v>7958</v>
      </c>
      <c r="N950" s="118"/>
      <c r="O950" s="118"/>
    </row>
    <row r="951" spans="1:15" x14ac:dyDescent="0.2">
      <c r="A951">
        <v>998</v>
      </c>
      <c r="B951" t="s">
        <v>4133</v>
      </c>
      <c r="C951" t="s">
        <v>1028</v>
      </c>
      <c r="D951" t="s">
        <v>4098</v>
      </c>
      <c r="E951" s="118">
        <v>27</v>
      </c>
      <c r="F951">
        <v>490051</v>
      </c>
      <c r="G951" t="s">
        <v>90</v>
      </c>
      <c r="H951" s="118" t="s">
        <v>3963</v>
      </c>
      <c r="I951" t="s">
        <v>7916</v>
      </c>
      <c r="J951" t="s">
        <v>7700</v>
      </c>
      <c r="N951" s="118"/>
      <c r="O951" s="118"/>
    </row>
    <row r="952" spans="1:15" x14ac:dyDescent="0.2">
      <c r="A952">
        <v>999</v>
      </c>
      <c r="B952" t="s">
        <v>4154</v>
      </c>
      <c r="C952" t="s">
        <v>1036</v>
      </c>
      <c r="D952" t="s">
        <v>4098</v>
      </c>
      <c r="E952" s="118">
        <v>25</v>
      </c>
      <c r="F952">
        <v>490051</v>
      </c>
      <c r="G952" t="s">
        <v>90</v>
      </c>
      <c r="H952" s="118" t="s">
        <v>3966</v>
      </c>
      <c r="I952" t="s">
        <v>8459</v>
      </c>
      <c r="J952" t="s">
        <v>8460</v>
      </c>
      <c r="N952" s="118"/>
      <c r="O952" s="118"/>
    </row>
    <row r="953" spans="1:15" x14ac:dyDescent="0.2">
      <c r="A953">
        <v>1000</v>
      </c>
      <c r="B953" t="s">
        <v>4138</v>
      </c>
      <c r="C953" t="s">
        <v>1030</v>
      </c>
      <c r="D953" t="s">
        <v>4098</v>
      </c>
      <c r="E953" s="118" t="s">
        <v>3085</v>
      </c>
      <c r="F953">
        <v>490051</v>
      </c>
      <c r="G953" t="s">
        <v>90</v>
      </c>
      <c r="H953" s="118" t="s">
        <v>3967</v>
      </c>
      <c r="I953" t="s">
        <v>7845</v>
      </c>
      <c r="J953" t="s">
        <v>8229</v>
      </c>
      <c r="N953" s="118"/>
      <c r="O953" s="118"/>
    </row>
    <row r="954" spans="1:15" x14ac:dyDescent="0.2">
      <c r="A954">
        <v>1001</v>
      </c>
      <c r="B954" t="s">
        <v>4243</v>
      </c>
      <c r="C954" t="s">
        <v>1075</v>
      </c>
      <c r="D954" t="s">
        <v>4098</v>
      </c>
      <c r="E954" s="118">
        <v>27</v>
      </c>
      <c r="F954">
        <v>490051</v>
      </c>
      <c r="G954" t="s">
        <v>90</v>
      </c>
      <c r="H954" s="118" t="s">
        <v>3968</v>
      </c>
      <c r="I954" t="s">
        <v>8375</v>
      </c>
      <c r="J954" t="s">
        <v>8461</v>
      </c>
      <c r="N954" s="118"/>
      <c r="O954" s="118"/>
    </row>
    <row r="955" spans="1:15" x14ac:dyDescent="0.2">
      <c r="A955">
        <v>1002</v>
      </c>
      <c r="B955" t="s">
        <v>4140</v>
      </c>
      <c r="C955" t="s">
        <v>1031</v>
      </c>
      <c r="D955" t="s">
        <v>4098</v>
      </c>
      <c r="E955" s="118">
        <v>28</v>
      </c>
      <c r="F955">
        <v>490051</v>
      </c>
      <c r="G955" t="s">
        <v>90</v>
      </c>
      <c r="H955" s="118" t="s">
        <v>3969</v>
      </c>
      <c r="I955" t="s">
        <v>7960</v>
      </c>
      <c r="J955" t="s">
        <v>8032</v>
      </c>
      <c r="N955" s="118"/>
      <c r="O955" s="118"/>
    </row>
    <row r="956" spans="1:15" x14ac:dyDescent="0.2">
      <c r="A956">
        <v>1003</v>
      </c>
      <c r="B956" t="s">
        <v>4239</v>
      </c>
      <c r="C956" t="s">
        <v>10350</v>
      </c>
      <c r="D956" t="s">
        <v>4098</v>
      </c>
      <c r="E956" s="118">
        <v>27</v>
      </c>
      <c r="F956">
        <v>490051</v>
      </c>
      <c r="G956" t="s">
        <v>90</v>
      </c>
      <c r="H956" s="118" t="s">
        <v>3970</v>
      </c>
      <c r="I956" t="s">
        <v>8462</v>
      </c>
      <c r="J956" t="s">
        <v>8463</v>
      </c>
      <c r="N956" s="118"/>
      <c r="O956" s="118"/>
    </row>
    <row r="957" spans="1:15" x14ac:dyDescent="0.2">
      <c r="A957">
        <v>1004</v>
      </c>
      <c r="B957" t="s">
        <v>4135</v>
      </c>
      <c r="C957" t="s">
        <v>1029</v>
      </c>
      <c r="D957" t="s">
        <v>4098</v>
      </c>
      <c r="E957" s="118">
        <v>26</v>
      </c>
      <c r="F957">
        <v>490051</v>
      </c>
      <c r="G957">
        <v>5</v>
      </c>
      <c r="H957" s="118" t="s">
        <v>3971</v>
      </c>
      <c r="I957" t="s">
        <v>8464</v>
      </c>
      <c r="J957" t="s">
        <v>7722</v>
      </c>
      <c r="N957" s="118"/>
      <c r="O957" s="118"/>
    </row>
    <row r="958" spans="1:15" x14ac:dyDescent="0.2">
      <c r="A958">
        <v>1005</v>
      </c>
      <c r="B958" t="s">
        <v>4152</v>
      </c>
      <c r="C958" t="s">
        <v>1035</v>
      </c>
      <c r="D958" t="s">
        <v>4098</v>
      </c>
      <c r="E958" s="118">
        <v>27</v>
      </c>
      <c r="F958">
        <v>490051</v>
      </c>
      <c r="G958">
        <v>5</v>
      </c>
      <c r="H958" s="118" t="s">
        <v>3972</v>
      </c>
      <c r="I958" t="s">
        <v>7897</v>
      </c>
      <c r="J958" t="s">
        <v>8121</v>
      </c>
      <c r="N958" s="118"/>
      <c r="O958" s="118"/>
    </row>
    <row r="959" spans="1:15" x14ac:dyDescent="0.2">
      <c r="A959">
        <v>1006</v>
      </c>
      <c r="B959" t="s">
        <v>4156</v>
      </c>
      <c r="C959" t="s">
        <v>1037</v>
      </c>
      <c r="D959" t="s">
        <v>4098</v>
      </c>
      <c r="E959" s="118">
        <v>27</v>
      </c>
      <c r="F959">
        <v>490051</v>
      </c>
      <c r="G959">
        <v>5</v>
      </c>
      <c r="H959" s="118" t="s">
        <v>3974</v>
      </c>
      <c r="I959" t="s">
        <v>7830</v>
      </c>
      <c r="J959" t="s">
        <v>7700</v>
      </c>
      <c r="N959" s="118"/>
      <c r="O959" s="118"/>
    </row>
    <row r="960" spans="1:15" x14ac:dyDescent="0.2">
      <c r="A960">
        <v>1007</v>
      </c>
      <c r="B960" t="s">
        <v>4218</v>
      </c>
      <c r="C960" t="s">
        <v>1064</v>
      </c>
      <c r="D960" t="s">
        <v>4098</v>
      </c>
      <c r="E960" s="118">
        <v>27</v>
      </c>
      <c r="F960">
        <v>490051</v>
      </c>
      <c r="G960">
        <v>4</v>
      </c>
      <c r="H960" s="118" t="s">
        <v>3975</v>
      </c>
      <c r="I960" t="s">
        <v>7733</v>
      </c>
      <c r="J960" t="s">
        <v>8088</v>
      </c>
      <c r="N960" s="118"/>
      <c r="O960" s="118"/>
    </row>
    <row r="961" spans="1:15" x14ac:dyDescent="0.2">
      <c r="A961">
        <v>1008</v>
      </c>
      <c r="B961" t="s">
        <v>4183</v>
      </c>
      <c r="C961" t="s">
        <v>1048</v>
      </c>
      <c r="D961" t="s">
        <v>4098</v>
      </c>
      <c r="E961" s="118">
        <v>28</v>
      </c>
      <c r="F961">
        <v>490051</v>
      </c>
      <c r="G961">
        <v>4</v>
      </c>
      <c r="H961" s="118" t="s">
        <v>3976</v>
      </c>
      <c r="I961" t="s">
        <v>7913</v>
      </c>
      <c r="J961" t="s">
        <v>8465</v>
      </c>
      <c r="N961" s="118"/>
      <c r="O961" s="118"/>
    </row>
    <row r="962" spans="1:15" x14ac:dyDescent="0.2">
      <c r="A962">
        <v>1009</v>
      </c>
      <c r="B962" t="s">
        <v>4173</v>
      </c>
      <c r="C962" t="s">
        <v>1043</v>
      </c>
      <c r="D962" t="s">
        <v>4098</v>
      </c>
      <c r="E962" s="118">
        <v>27</v>
      </c>
      <c r="F962">
        <v>490051</v>
      </c>
      <c r="G962">
        <v>4</v>
      </c>
      <c r="H962" s="118" t="s">
        <v>3977</v>
      </c>
      <c r="I962" t="s">
        <v>7761</v>
      </c>
      <c r="J962" t="s">
        <v>8466</v>
      </c>
      <c r="N962" s="118"/>
      <c r="O962" s="118"/>
    </row>
    <row r="963" spans="1:15" x14ac:dyDescent="0.2">
      <c r="A963">
        <v>1010</v>
      </c>
      <c r="B963" t="s">
        <v>4215</v>
      </c>
      <c r="C963" t="s">
        <v>1063</v>
      </c>
      <c r="D963" t="s">
        <v>4098</v>
      </c>
      <c r="E963" s="118">
        <v>27</v>
      </c>
      <c r="F963">
        <v>490051</v>
      </c>
      <c r="G963">
        <v>4</v>
      </c>
      <c r="H963" s="118" t="s">
        <v>3978</v>
      </c>
      <c r="I963" t="s">
        <v>8467</v>
      </c>
      <c r="J963" t="s">
        <v>8468</v>
      </c>
      <c r="N963" s="118"/>
      <c r="O963" s="118"/>
    </row>
    <row r="964" spans="1:15" x14ac:dyDescent="0.2">
      <c r="A964">
        <v>1011</v>
      </c>
      <c r="B964" t="s">
        <v>4196</v>
      </c>
      <c r="C964" t="s">
        <v>1054</v>
      </c>
      <c r="D964" t="s">
        <v>4098</v>
      </c>
      <c r="E964" s="118">
        <v>27</v>
      </c>
      <c r="F964">
        <v>490051</v>
      </c>
      <c r="G964">
        <v>4</v>
      </c>
      <c r="H964" s="118" t="s">
        <v>3979</v>
      </c>
      <c r="I964" t="s">
        <v>8469</v>
      </c>
      <c r="J964" t="s">
        <v>7710</v>
      </c>
      <c r="N964" s="118"/>
      <c r="O964" s="118"/>
    </row>
    <row r="965" spans="1:15" x14ac:dyDescent="0.2">
      <c r="A965">
        <v>1012</v>
      </c>
      <c r="B965" t="s">
        <v>4177</v>
      </c>
      <c r="C965" t="s">
        <v>1045</v>
      </c>
      <c r="D965" t="s">
        <v>4098</v>
      </c>
      <c r="E965" s="118">
        <v>37</v>
      </c>
      <c r="F965">
        <v>490051</v>
      </c>
      <c r="G965">
        <v>4</v>
      </c>
      <c r="H965" s="118" t="s">
        <v>3980</v>
      </c>
      <c r="I965" t="s">
        <v>8470</v>
      </c>
      <c r="J965" t="s">
        <v>7736</v>
      </c>
      <c r="N965" s="118"/>
      <c r="O965" s="118"/>
    </row>
    <row r="966" spans="1:15" x14ac:dyDescent="0.2">
      <c r="A966">
        <v>1013</v>
      </c>
      <c r="B966" t="s">
        <v>4211</v>
      </c>
      <c r="C966" t="s">
        <v>1061</v>
      </c>
      <c r="D966" t="s">
        <v>4098</v>
      </c>
      <c r="E966" s="118">
        <v>30</v>
      </c>
      <c r="F966">
        <v>490051</v>
      </c>
      <c r="G966">
        <v>4</v>
      </c>
      <c r="H966" s="118" t="s">
        <v>3981</v>
      </c>
      <c r="I966" t="s">
        <v>8471</v>
      </c>
      <c r="J966" t="s">
        <v>7818</v>
      </c>
      <c r="N966" s="118"/>
      <c r="O966" s="118"/>
    </row>
    <row r="967" spans="1:15" x14ac:dyDescent="0.2">
      <c r="A967">
        <v>1014</v>
      </c>
      <c r="B967" t="s">
        <v>4188</v>
      </c>
      <c r="C967" t="s">
        <v>1050</v>
      </c>
      <c r="D967" t="s">
        <v>4098</v>
      </c>
      <c r="E967" s="118">
        <v>29</v>
      </c>
      <c r="F967">
        <v>490051</v>
      </c>
      <c r="G967">
        <v>4</v>
      </c>
      <c r="H967" s="118" t="s">
        <v>3982</v>
      </c>
      <c r="I967" t="s">
        <v>8034</v>
      </c>
      <c r="J967" t="s">
        <v>8472</v>
      </c>
      <c r="N967" s="118"/>
      <c r="O967" s="118"/>
    </row>
    <row r="968" spans="1:15" x14ac:dyDescent="0.2">
      <c r="A968">
        <v>1015</v>
      </c>
      <c r="B968" t="s">
        <v>4192</v>
      </c>
      <c r="C968" t="s">
        <v>1052</v>
      </c>
      <c r="D968" t="s">
        <v>4098</v>
      </c>
      <c r="E968" s="118">
        <v>27</v>
      </c>
      <c r="F968">
        <v>490051</v>
      </c>
      <c r="G968">
        <v>4</v>
      </c>
      <c r="H968" s="118" t="s">
        <v>3983</v>
      </c>
      <c r="I968" t="s">
        <v>8473</v>
      </c>
      <c r="J968" t="s">
        <v>8226</v>
      </c>
      <c r="N968" s="118"/>
      <c r="O968" s="118"/>
    </row>
    <row r="969" spans="1:15" x14ac:dyDescent="0.2">
      <c r="A969">
        <v>1016</v>
      </c>
      <c r="B969" t="s">
        <v>4249</v>
      </c>
      <c r="C969" t="s">
        <v>1078</v>
      </c>
      <c r="D969" t="s">
        <v>4098</v>
      </c>
      <c r="E969" s="118">
        <v>46</v>
      </c>
      <c r="F969">
        <v>490051</v>
      </c>
      <c r="G969">
        <v>4</v>
      </c>
      <c r="H969" s="118" t="s">
        <v>3984</v>
      </c>
      <c r="I969" t="s">
        <v>8474</v>
      </c>
      <c r="J969" t="s">
        <v>8407</v>
      </c>
      <c r="N969" s="118"/>
      <c r="O969" s="118"/>
    </row>
    <row r="970" spans="1:15" x14ac:dyDescent="0.2">
      <c r="A970">
        <v>1017</v>
      </c>
      <c r="B970" t="s">
        <v>4209</v>
      </c>
      <c r="C970" t="s">
        <v>1060</v>
      </c>
      <c r="D970" t="s">
        <v>4098</v>
      </c>
      <c r="E970" s="118">
        <v>26</v>
      </c>
      <c r="F970">
        <v>490051</v>
      </c>
      <c r="G970">
        <v>4</v>
      </c>
      <c r="H970" s="118" t="s">
        <v>3985</v>
      </c>
      <c r="I970" t="s">
        <v>8475</v>
      </c>
      <c r="J970" t="s">
        <v>8276</v>
      </c>
      <c r="N970" s="118"/>
      <c r="O970" s="118"/>
    </row>
    <row r="971" spans="1:15" x14ac:dyDescent="0.2">
      <c r="A971">
        <v>1018</v>
      </c>
      <c r="B971" t="s">
        <v>4181</v>
      </c>
      <c r="C971" t="s">
        <v>1047</v>
      </c>
      <c r="D971" t="s">
        <v>4098</v>
      </c>
      <c r="E971" s="118">
        <v>42</v>
      </c>
      <c r="F971">
        <v>490051</v>
      </c>
      <c r="G971">
        <v>4</v>
      </c>
      <c r="H971" s="118" t="s">
        <v>3986</v>
      </c>
      <c r="I971" t="s">
        <v>8476</v>
      </c>
      <c r="J971" t="s">
        <v>8477</v>
      </c>
      <c r="N971" s="118"/>
      <c r="O971" s="118"/>
    </row>
    <row r="972" spans="1:15" x14ac:dyDescent="0.2">
      <c r="A972">
        <v>1019</v>
      </c>
      <c r="B972" t="s">
        <v>4186</v>
      </c>
      <c r="C972" t="s">
        <v>1049</v>
      </c>
      <c r="D972" t="s">
        <v>4098</v>
      </c>
      <c r="E972" s="118">
        <v>27</v>
      </c>
      <c r="F972">
        <v>490051</v>
      </c>
      <c r="G972">
        <v>4</v>
      </c>
      <c r="H972" s="118" t="s">
        <v>3987</v>
      </c>
      <c r="I972" t="s">
        <v>8478</v>
      </c>
      <c r="J972" t="s">
        <v>8000</v>
      </c>
      <c r="N972" s="118"/>
      <c r="O972" s="118"/>
    </row>
    <row r="973" spans="1:15" x14ac:dyDescent="0.2">
      <c r="A973">
        <v>1020</v>
      </c>
      <c r="B973" t="s">
        <v>4201</v>
      </c>
      <c r="C973" t="s">
        <v>1056</v>
      </c>
      <c r="D973" t="s">
        <v>4098</v>
      </c>
      <c r="E973" s="118">
        <v>23</v>
      </c>
      <c r="F973">
        <v>490051</v>
      </c>
      <c r="G973">
        <v>4</v>
      </c>
      <c r="H973" s="118" t="s">
        <v>3988</v>
      </c>
      <c r="I973" t="s">
        <v>8129</v>
      </c>
      <c r="J973" t="s">
        <v>7730</v>
      </c>
      <c r="N973" s="118"/>
      <c r="O973" s="118"/>
    </row>
    <row r="974" spans="1:15" x14ac:dyDescent="0.2">
      <c r="A974">
        <v>1021</v>
      </c>
      <c r="B974" t="s">
        <v>4203</v>
      </c>
      <c r="C974" t="s">
        <v>1057</v>
      </c>
      <c r="D974" t="s">
        <v>4098</v>
      </c>
      <c r="E974" s="118">
        <v>34</v>
      </c>
      <c r="F974">
        <v>490051</v>
      </c>
      <c r="G974">
        <v>4</v>
      </c>
      <c r="H974" s="118" t="s">
        <v>3990</v>
      </c>
      <c r="I974" t="s">
        <v>7861</v>
      </c>
      <c r="J974" t="s">
        <v>8479</v>
      </c>
      <c r="N974" s="118"/>
      <c r="O974" s="118"/>
    </row>
    <row r="975" spans="1:15" x14ac:dyDescent="0.2">
      <c r="A975">
        <v>1022</v>
      </c>
      <c r="B975" t="s">
        <v>4224</v>
      </c>
      <c r="C975" t="s">
        <v>1067</v>
      </c>
      <c r="D975" t="s">
        <v>4098</v>
      </c>
      <c r="E975" s="118">
        <v>27</v>
      </c>
      <c r="F975">
        <v>490051</v>
      </c>
      <c r="G975">
        <v>4</v>
      </c>
      <c r="H975" s="118" t="s">
        <v>3992</v>
      </c>
      <c r="I975" t="s">
        <v>8380</v>
      </c>
      <c r="J975" t="s">
        <v>7787</v>
      </c>
      <c r="N975" s="118"/>
      <c r="O975" s="118"/>
    </row>
    <row r="976" spans="1:15" x14ac:dyDescent="0.2">
      <c r="A976">
        <v>1023</v>
      </c>
      <c r="B976" t="s">
        <v>4169</v>
      </c>
      <c r="C976" t="s">
        <v>1041</v>
      </c>
      <c r="D976" t="s">
        <v>4098</v>
      </c>
      <c r="E976" s="118">
        <v>27</v>
      </c>
      <c r="F976">
        <v>490051</v>
      </c>
      <c r="G976">
        <v>4</v>
      </c>
      <c r="H976" s="118" t="s">
        <v>3994</v>
      </c>
      <c r="I976" t="s">
        <v>8480</v>
      </c>
      <c r="J976" t="s">
        <v>8481</v>
      </c>
      <c r="N976" s="118"/>
      <c r="O976" s="118"/>
    </row>
    <row r="977" spans="1:15" x14ac:dyDescent="0.2">
      <c r="A977">
        <v>1024</v>
      </c>
      <c r="B977" t="s">
        <v>4220</v>
      </c>
      <c r="C977" t="s">
        <v>1065</v>
      </c>
      <c r="D977" t="s">
        <v>4098</v>
      </c>
      <c r="E977" s="118">
        <v>29</v>
      </c>
      <c r="F977">
        <v>490051</v>
      </c>
      <c r="G977">
        <v>4</v>
      </c>
      <c r="H977" s="118" t="s">
        <v>3996</v>
      </c>
      <c r="I977" t="s">
        <v>8482</v>
      </c>
      <c r="J977" t="s">
        <v>8121</v>
      </c>
      <c r="N977" s="118"/>
      <c r="O977" s="118"/>
    </row>
    <row r="978" spans="1:15" x14ac:dyDescent="0.2">
      <c r="A978">
        <v>1025</v>
      </c>
      <c r="B978" t="s">
        <v>4207</v>
      </c>
      <c r="C978" t="s">
        <v>1059</v>
      </c>
      <c r="D978" t="s">
        <v>4098</v>
      </c>
      <c r="E978" s="118">
        <v>29</v>
      </c>
      <c r="F978">
        <v>490051</v>
      </c>
      <c r="G978">
        <v>4</v>
      </c>
      <c r="H978" s="118" t="s">
        <v>3998</v>
      </c>
      <c r="I978" t="s">
        <v>8483</v>
      </c>
      <c r="J978" t="s">
        <v>8056</v>
      </c>
      <c r="N978" s="118"/>
      <c r="O978" s="118"/>
    </row>
    <row r="979" spans="1:15" x14ac:dyDescent="0.2">
      <c r="A979">
        <v>1026</v>
      </c>
      <c r="B979" t="s">
        <v>4179</v>
      </c>
      <c r="C979" t="s">
        <v>1046</v>
      </c>
      <c r="D979" t="s">
        <v>4098</v>
      </c>
      <c r="E979" s="118">
        <v>27</v>
      </c>
      <c r="F979">
        <v>490051</v>
      </c>
      <c r="G979">
        <v>4</v>
      </c>
      <c r="H979" s="118" t="s">
        <v>4000</v>
      </c>
      <c r="I979" t="s">
        <v>8484</v>
      </c>
      <c r="J979" t="s">
        <v>7815</v>
      </c>
      <c r="N979" s="118"/>
      <c r="O979" s="118"/>
    </row>
    <row r="980" spans="1:15" x14ac:dyDescent="0.2">
      <c r="A980">
        <v>1027</v>
      </c>
      <c r="B980" t="s">
        <v>4194</v>
      </c>
      <c r="C980" t="s">
        <v>1053</v>
      </c>
      <c r="D980" t="s">
        <v>4098</v>
      </c>
      <c r="E980" s="118">
        <v>27</v>
      </c>
      <c r="F980">
        <v>490051</v>
      </c>
      <c r="G980">
        <v>4</v>
      </c>
      <c r="H980" s="118" t="s">
        <v>4002</v>
      </c>
      <c r="I980" t="s">
        <v>8485</v>
      </c>
      <c r="J980" t="s">
        <v>7811</v>
      </c>
      <c r="N980" s="118"/>
      <c r="O980" s="118"/>
    </row>
    <row r="981" spans="1:15" x14ac:dyDescent="0.2">
      <c r="A981">
        <v>1028</v>
      </c>
      <c r="B981" t="s">
        <v>4205</v>
      </c>
      <c r="C981" t="s">
        <v>1058</v>
      </c>
      <c r="D981" t="s">
        <v>4098</v>
      </c>
      <c r="E981" s="118">
        <v>33</v>
      </c>
      <c r="F981">
        <v>490051</v>
      </c>
      <c r="G981">
        <v>4</v>
      </c>
      <c r="H981" s="118" t="s">
        <v>4004</v>
      </c>
      <c r="I981" t="s">
        <v>8486</v>
      </c>
      <c r="J981" t="s">
        <v>7700</v>
      </c>
      <c r="N981" s="118"/>
      <c r="O981" s="118"/>
    </row>
    <row r="982" spans="1:15" x14ac:dyDescent="0.2">
      <c r="A982">
        <v>1029</v>
      </c>
      <c r="B982" t="s">
        <v>4171</v>
      </c>
      <c r="C982" t="s">
        <v>1042</v>
      </c>
      <c r="D982" t="s">
        <v>4098</v>
      </c>
      <c r="E982" s="118">
        <v>27</v>
      </c>
      <c r="F982">
        <v>490051</v>
      </c>
      <c r="G982">
        <v>4</v>
      </c>
      <c r="H982" s="118" t="s">
        <v>4006</v>
      </c>
      <c r="I982" t="s">
        <v>8487</v>
      </c>
      <c r="J982" t="s">
        <v>8488</v>
      </c>
      <c r="N982" s="118"/>
      <c r="O982" s="118"/>
    </row>
    <row r="983" spans="1:15" x14ac:dyDescent="0.2">
      <c r="A983">
        <v>1030</v>
      </c>
      <c r="B983" t="s">
        <v>4175</v>
      </c>
      <c r="C983" t="s">
        <v>1044</v>
      </c>
      <c r="D983" t="s">
        <v>4098</v>
      </c>
      <c r="E983" s="118">
        <v>27</v>
      </c>
      <c r="F983">
        <v>490051</v>
      </c>
      <c r="G983">
        <v>4</v>
      </c>
      <c r="H983" s="118" t="s">
        <v>4007</v>
      </c>
      <c r="I983" t="s">
        <v>8489</v>
      </c>
      <c r="J983" t="s">
        <v>7712</v>
      </c>
      <c r="N983" s="118"/>
      <c r="O983" s="118"/>
    </row>
    <row r="984" spans="1:15" x14ac:dyDescent="0.2">
      <c r="A984">
        <v>1031</v>
      </c>
      <c r="B984" t="s">
        <v>4199</v>
      </c>
      <c r="C984" t="s">
        <v>1055</v>
      </c>
      <c r="D984" t="s">
        <v>4098</v>
      </c>
      <c r="E984" s="118">
        <v>26</v>
      </c>
      <c r="F984">
        <v>490051</v>
      </c>
      <c r="G984">
        <v>4</v>
      </c>
      <c r="H984" s="118" t="s">
        <v>4008</v>
      </c>
      <c r="I984" t="s">
        <v>8174</v>
      </c>
      <c r="J984" t="s">
        <v>8276</v>
      </c>
      <c r="N984" s="118"/>
      <c r="O984" s="118"/>
    </row>
    <row r="985" spans="1:15" x14ac:dyDescent="0.2">
      <c r="A985">
        <v>1032</v>
      </c>
      <c r="B985" t="s">
        <v>4165</v>
      </c>
      <c r="C985" t="s">
        <v>1039</v>
      </c>
      <c r="D985" t="s">
        <v>4098</v>
      </c>
      <c r="E985" s="118">
        <v>27</v>
      </c>
      <c r="F985">
        <v>490051</v>
      </c>
      <c r="G985">
        <v>4</v>
      </c>
      <c r="H985" s="118" t="s">
        <v>4010</v>
      </c>
      <c r="I985" t="s">
        <v>8190</v>
      </c>
      <c r="J985" t="s">
        <v>8490</v>
      </c>
      <c r="N985" s="118"/>
      <c r="O985" s="118"/>
    </row>
    <row r="986" spans="1:15" x14ac:dyDescent="0.2">
      <c r="A986">
        <v>1033</v>
      </c>
      <c r="B986" t="s">
        <v>4190</v>
      </c>
      <c r="C986" t="s">
        <v>1051</v>
      </c>
      <c r="D986" t="s">
        <v>4098</v>
      </c>
      <c r="E986" s="118">
        <v>26</v>
      </c>
      <c r="F986">
        <v>490051</v>
      </c>
      <c r="G986">
        <v>4</v>
      </c>
      <c r="H986" s="118" t="s">
        <v>4012</v>
      </c>
      <c r="I986" t="s">
        <v>7868</v>
      </c>
      <c r="J986" t="s">
        <v>8491</v>
      </c>
      <c r="N986" s="118"/>
      <c r="O986" s="118"/>
    </row>
    <row r="987" spans="1:15" x14ac:dyDescent="0.2">
      <c r="A987">
        <v>1034</v>
      </c>
      <c r="B987" t="s">
        <v>4222</v>
      </c>
      <c r="C987" t="s">
        <v>1066</v>
      </c>
      <c r="D987" t="s">
        <v>4098</v>
      </c>
      <c r="E987" s="118">
        <v>42</v>
      </c>
      <c r="F987">
        <v>490051</v>
      </c>
      <c r="G987">
        <v>4</v>
      </c>
      <c r="H987" s="118" t="s">
        <v>4014</v>
      </c>
      <c r="I987" t="s">
        <v>8037</v>
      </c>
      <c r="J987" t="s">
        <v>8492</v>
      </c>
      <c r="N987" s="118"/>
      <c r="O987" s="118"/>
    </row>
    <row r="988" spans="1:15" x14ac:dyDescent="0.2">
      <c r="A988">
        <v>1035</v>
      </c>
      <c r="B988" t="s">
        <v>6686</v>
      </c>
      <c r="C988" t="s">
        <v>6687</v>
      </c>
      <c r="D988" t="s">
        <v>4098</v>
      </c>
      <c r="E988" s="118">
        <v>27</v>
      </c>
      <c r="F988">
        <v>490051</v>
      </c>
      <c r="G988">
        <v>4</v>
      </c>
      <c r="H988" s="118" t="s">
        <v>4016</v>
      </c>
      <c r="I988" t="s">
        <v>8493</v>
      </c>
      <c r="J988" t="s">
        <v>8287</v>
      </c>
      <c r="N988" s="118"/>
      <c r="O988" s="118"/>
    </row>
    <row r="989" spans="1:15" x14ac:dyDescent="0.2">
      <c r="A989">
        <v>1036</v>
      </c>
      <c r="B989" t="s">
        <v>4213</v>
      </c>
      <c r="C989" t="s">
        <v>1062</v>
      </c>
      <c r="D989" t="s">
        <v>4098</v>
      </c>
      <c r="E989" s="118">
        <v>28</v>
      </c>
      <c r="F989">
        <v>490051</v>
      </c>
      <c r="G989">
        <v>4</v>
      </c>
      <c r="H989" s="118" t="s">
        <v>4018</v>
      </c>
      <c r="I989" t="s">
        <v>8102</v>
      </c>
      <c r="J989" t="s">
        <v>7789</v>
      </c>
      <c r="N989" s="118"/>
      <c r="O989" s="118"/>
    </row>
    <row r="990" spans="1:15" x14ac:dyDescent="0.2">
      <c r="A990">
        <v>1037</v>
      </c>
      <c r="B990" t="s">
        <v>4167</v>
      </c>
      <c r="C990" t="s">
        <v>1040</v>
      </c>
      <c r="D990" t="s">
        <v>4098</v>
      </c>
      <c r="E990" s="118">
        <v>46</v>
      </c>
      <c r="F990">
        <v>490051</v>
      </c>
      <c r="G990">
        <v>4</v>
      </c>
      <c r="H990" s="118" t="s">
        <v>4020</v>
      </c>
      <c r="I990" t="s">
        <v>8143</v>
      </c>
      <c r="J990" t="s">
        <v>8494</v>
      </c>
      <c r="N990" s="118"/>
      <c r="O990" s="118"/>
    </row>
    <row r="991" spans="1:15" x14ac:dyDescent="0.2">
      <c r="A991">
        <v>1038</v>
      </c>
      <c r="B991" t="s">
        <v>4265</v>
      </c>
      <c r="C991" t="s">
        <v>1085</v>
      </c>
      <c r="D991" t="s">
        <v>4098</v>
      </c>
      <c r="E991" s="118">
        <v>35</v>
      </c>
      <c r="F991">
        <v>490051</v>
      </c>
      <c r="G991">
        <v>3</v>
      </c>
      <c r="H991" s="118" t="s">
        <v>4022</v>
      </c>
      <c r="I991" t="s">
        <v>8495</v>
      </c>
      <c r="J991" t="s">
        <v>8054</v>
      </c>
      <c r="N991" s="118"/>
      <c r="O991" s="118"/>
    </row>
    <row r="992" spans="1:15" x14ac:dyDescent="0.2">
      <c r="A992">
        <v>1039</v>
      </c>
      <c r="B992" t="s">
        <v>4253</v>
      </c>
      <c r="C992" t="s">
        <v>10351</v>
      </c>
      <c r="D992" t="s">
        <v>4098</v>
      </c>
      <c r="E992" s="118">
        <v>27</v>
      </c>
      <c r="F992">
        <v>490051</v>
      </c>
      <c r="G992">
        <v>3</v>
      </c>
      <c r="H992" s="118" t="s">
        <v>4024</v>
      </c>
      <c r="I992" t="s">
        <v>8496</v>
      </c>
      <c r="J992" t="s">
        <v>7821</v>
      </c>
      <c r="N992" s="118"/>
      <c r="O992" s="118"/>
    </row>
    <row r="993" spans="1:15" x14ac:dyDescent="0.2">
      <c r="A993">
        <v>1040</v>
      </c>
      <c r="B993" t="s">
        <v>4247</v>
      </c>
      <c r="C993" t="s">
        <v>1077</v>
      </c>
      <c r="D993" t="s">
        <v>4098</v>
      </c>
      <c r="E993" s="118">
        <v>24</v>
      </c>
      <c r="F993">
        <v>490051</v>
      </c>
      <c r="G993">
        <v>3</v>
      </c>
      <c r="H993" s="118" t="s">
        <v>4025</v>
      </c>
      <c r="I993" t="s">
        <v>8497</v>
      </c>
      <c r="J993" t="s">
        <v>7700</v>
      </c>
      <c r="N993" s="118"/>
      <c r="O993" s="118"/>
    </row>
    <row r="994" spans="1:15" x14ac:dyDescent="0.2">
      <c r="A994">
        <v>1041</v>
      </c>
      <c r="B994" t="s">
        <v>4263</v>
      </c>
      <c r="C994" t="s">
        <v>1084</v>
      </c>
      <c r="D994" t="s">
        <v>4098</v>
      </c>
      <c r="E994" s="118">
        <v>27</v>
      </c>
      <c r="F994">
        <v>490051</v>
      </c>
      <c r="G994">
        <v>3</v>
      </c>
      <c r="H994" s="118" t="s">
        <v>4027</v>
      </c>
      <c r="I994" t="s">
        <v>8498</v>
      </c>
      <c r="J994" t="s">
        <v>7811</v>
      </c>
      <c r="N994" s="118"/>
      <c r="O994" s="118"/>
    </row>
    <row r="995" spans="1:15" x14ac:dyDescent="0.2">
      <c r="A995">
        <v>1042</v>
      </c>
      <c r="B995" t="s">
        <v>4275</v>
      </c>
      <c r="C995" t="s">
        <v>1090</v>
      </c>
      <c r="D995" t="s">
        <v>4098</v>
      </c>
      <c r="E995" s="118">
        <v>27</v>
      </c>
      <c r="F995">
        <v>490051</v>
      </c>
      <c r="G995">
        <v>3</v>
      </c>
      <c r="H995" s="118" t="s">
        <v>4028</v>
      </c>
      <c r="I995" t="s">
        <v>8332</v>
      </c>
      <c r="J995" t="s">
        <v>8499</v>
      </c>
      <c r="N995" s="118"/>
      <c r="O995" s="118"/>
    </row>
    <row r="996" spans="1:15" x14ac:dyDescent="0.2">
      <c r="A996">
        <v>1043</v>
      </c>
      <c r="B996" t="s">
        <v>4251</v>
      </c>
      <c r="C996" t="s">
        <v>1079</v>
      </c>
      <c r="D996" t="s">
        <v>4098</v>
      </c>
      <c r="E996" s="118">
        <v>22</v>
      </c>
      <c r="F996">
        <v>490051</v>
      </c>
      <c r="G996">
        <v>3</v>
      </c>
      <c r="H996" s="118" t="s">
        <v>4029</v>
      </c>
      <c r="I996" t="s">
        <v>7711</v>
      </c>
      <c r="J996" t="s">
        <v>8022</v>
      </c>
      <c r="N996" s="118"/>
      <c r="O996" s="118"/>
    </row>
    <row r="997" spans="1:15" x14ac:dyDescent="0.2">
      <c r="A997">
        <v>1044</v>
      </c>
      <c r="B997" t="s">
        <v>4261</v>
      </c>
      <c r="C997" t="s">
        <v>1083</v>
      </c>
      <c r="D997" t="s">
        <v>4098</v>
      </c>
      <c r="E997" s="118">
        <v>28</v>
      </c>
      <c r="F997">
        <v>490051</v>
      </c>
      <c r="G997">
        <v>3</v>
      </c>
      <c r="H997" s="118" t="s">
        <v>4031</v>
      </c>
      <c r="I997" t="s">
        <v>8500</v>
      </c>
      <c r="J997" t="s">
        <v>8121</v>
      </c>
      <c r="N997" s="118"/>
      <c r="O997" s="118"/>
    </row>
    <row r="998" spans="1:15" x14ac:dyDescent="0.2">
      <c r="A998">
        <v>1045</v>
      </c>
      <c r="B998" t="s">
        <v>4277</v>
      </c>
      <c r="C998" t="s">
        <v>1091</v>
      </c>
      <c r="D998" t="s">
        <v>4098</v>
      </c>
      <c r="E998" s="118">
        <v>35</v>
      </c>
      <c r="F998">
        <v>490051</v>
      </c>
      <c r="G998">
        <v>3</v>
      </c>
      <c r="H998" s="118" t="s">
        <v>4033</v>
      </c>
      <c r="I998" t="s">
        <v>8501</v>
      </c>
      <c r="J998" t="s">
        <v>7700</v>
      </c>
      <c r="N998" s="118"/>
      <c r="O998" s="118"/>
    </row>
    <row r="999" spans="1:15" x14ac:dyDescent="0.2">
      <c r="A999">
        <v>1046</v>
      </c>
      <c r="B999" t="s">
        <v>4228</v>
      </c>
      <c r="C999" t="s">
        <v>1069</v>
      </c>
      <c r="D999" t="s">
        <v>4098</v>
      </c>
      <c r="E999" s="118">
        <v>28</v>
      </c>
      <c r="F999">
        <v>490051</v>
      </c>
      <c r="G999">
        <v>3</v>
      </c>
      <c r="H999" s="118" t="s">
        <v>4035</v>
      </c>
      <c r="I999" t="s">
        <v>8268</v>
      </c>
      <c r="J999" t="s">
        <v>8171</v>
      </c>
      <c r="N999" s="118"/>
      <c r="O999" s="118"/>
    </row>
    <row r="1000" spans="1:15" x14ac:dyDescent="0.2">
      <c r="A1000">
        <v>1047</v>
      </c>
      <c r="B1000" t="s">
        <v>4226</v>
      </c>
      <c r="C1000" t="s">
        <v>1068</v>
      </c>
      <c r="D1000" t="s">
        <v>4098</v>
      </c>
      <c r="E1000" s="118">
        <v>26</v>
      </c>
      <c r="F1000">
        <v>490051</v>
      </c>
      <c r="G1000">
        <v>3</v>
      </c>
      <c r="H1000" s="118" t="s">
        <v>4037</v>
      </c>
      <c r="I1000" t="s">
        <v>7846</v>
      </c>
      <c r="J1000" t="s">
        <v>8039</v>
      </c>
      <c r="N1000" s="118"/>
      <c r="O1000" s="118"/>
    </row>
    <row r="1001" spans="1:15" x14ac:dyDescent="0.2">
      <c r="A1001">
        <v>1048</v>
      </c>
      <c r="B1001" t="s">
        <v>4255</v>
      </c>
      <c r="C1001" t="s">
        <v>1080</v>
      </c>
      <c r="D1001" t="s">
        <v>4098</v>
      </c>
      <c r="E1001" s="118">
        <v>24</v>
      </c>
      <c r="F1001">
        <v>490051</v>
      </c>
      <c r="G1001">
        <v>3</v>
      </c>
      <c r="H1001" s="118" t="s">
        <v>4039</v>
      </c>
      <c r="I1001" t="s">
        <v>8428</v>
      </c>
      <c r="J1001" t="s">
        <v>8502</v>
      </c>
      <c r="N1001" s="118"/>
      <c r="O1001" s="118"/>
    </row>
    <row r="1002" spans="1:15" x14ac:dyDescent="0.2">
      <c r="A1002">
        <v>1049</v>
      </c>
      <c r="B1002" t="s">
        <v>4241</v>
      </c>
      <c r="C1002" t="s">
        <v>1074</v>
      </c>
      <c r="D1002" t="s">
        <v>4098</v>
      </c>
      <c r="E1002" s="118">
        <v>28</v>
      </c>
      <c r="F1002">
        <v>490051</v>
      </c>
      <c r="G1002">
        <v>3</v>
      </c>
      <c r="H1002" s="118" t="s">
        <v>4040</v>
      </c>
      <c r="I1002" t="s">
        <v>8075</v>
      </c>
      <c r="J1002" t="s">
        <v>8503</v>
      </c>
      <c r="N1002" s="118"/>
      <c r="O1002" s="118"/>
    </row>
    <row r="1003" spans="1:15" x14ac:dyDescent="0.2">
      <c r="A1003">
        <v>1050</v>
      </c>
      <c r="B1003" t="s">
        <v>4237</v>
      </c>
      <c r="C1003" t="s">
        <v>1073</v>
      </c>
      <c r="D1003" t="s">
        <v>4098</v>
      </c>
      <c r="E1003" s="118">
        <v>27</v>
      </c>
      <c r="F1003">
        <v>490051</v>
      </c>
      <c r="G1003">
        <v>3</v>
      </c>
      <c r="H1003" s="118" t="s">
        <v>4042</v>
      </c>
      <c r="I1003" t="s">
        <v>8504</v>
      </c>
      <c r="J1003" t="s">
        <v>7900</v>
      </c>
      <c r="N1003" s="118"/>
      <c r="O1003" s="118"/>
    </row>
    <row r="1004" spans="1:15" x14ac:dyDescent="0.2">
      <c r="A1004">
        <v>1051</v>
      </c>
      <c r="B1004" t="s">
        <v>4245</v>
      </c>
      <c r="C1004" t="s">
        <v>1076</v>
      </c>
      <c r="D1004" t="s">
        <v>4098</v>
      </c>
      <c r="E1004" s="118">
        <v>27</v>
      </c>
      <c r="F1004">
        <v>490051</v>
      </c>
      <c r="G1004">
        <v>3</v>
      </c>
      <c r="H1004" s="118" t="s">
        <v>4044</v>
      </c>
      <c r="I1004" t="s">
        <v>8505</v>
      </c>
      <c r="J1004" t="s">
        <v>8506</v>
      </c>
      <c r="N1004" s="118"/>
      <c r="O1004" s="118"/>
    </row>
    <row r="1005" spans="1:15" x14ac:dyDescent="0.2">
      <c r="A1005">
        <v>1052</v>
      </c>
      <c r="B1005" t="s">
        <v>6290</v>
      </c>
      <c r="C1005" t="s">
        <v>6291</v>
      </c>
      <c r="D1005" t="s">
        <v>4098</v>
      </c>
      <c r="E1005" s="118">
        <v>27</v>
      </c>
      <c r="F1005">
        <v>490051</v>
      </c>
      <c r="G1005">
        <v>3</v>
      </c>
      <c r="H1005" s="118" t="s">
        <v>4046</v>
      </c>
      <c r="I1005" t="s">
        <v>8507</v>
      </c>
      <c r="J1005" t="s">
        <v>8173</v>
      </c>
      <c r="N1005" s="118"/>
      <c r="O1005" s="118"/>
    </row>
    <row r="1006" spans="1:15" x14ac:dyDescent="0.2">
      <c r="A1006">
        <v>1053</v>
      </c>
      <c r="B1006" t="s">
        <v>4270</v>
      </c>
      <c r="C1006" t="s">
        <v>1087</v>
      </c>
      <c r="D1006" t="s">
        <v>4098</v>
      </c>
      <c r="E1006" s="118">
        <v>27</v>
      </c>
      <c r="F1006">
        <v>490051</v>
      </c>
      <c r="G1006">
        <v>3</v>
      </c>
      <c r="H1006" s="118" t="s">
        <v>4048</v>
      </c>
      <c r="I1006" t="s">
        <v>8508</v>
      </c>
      <c r="J1006" t="s">
        <v>8509</v>
      </c>
      <c r="N1006" s="118"/>
      <c r="O1006" s="118"/>
    </row>
    <row r="1007" spans="1:15" x14ac:dyDescent="0.2">
      <c r="A1007">
        <v>1054</v>
      </c>
      <c r="B1007" t="s">
        <v>4257</v>
      </c>
      <c r="C1007" t="s">
        <v>1081</v>
      </c>
      <c r="D1007" t="s">
        <v>4098</v>
      </c>
      <c r="E1007" s="118">
        <v>27</v>
      </c>
      <c r="F1007">
        <v>490051</v>
      </c>
      <c r="G1007">
        <v>3</v>
      </c>
      <c r="H1007" s="118" t="s">
        <v>4050</v>
      </c>
      <c r="I1007" t="s">
        <v>8510</v>
      </c>
      <c r="J1007" t="s">
        <v>8339</v>
      </c>
      <c r="N1007" s="118"/>
      <c r="O1007" s="118"/>
    </row>
    <row r="1008" spans="1:15" x14ac:dyDescent="0.2">
      <c r="A1008">
        <v>1055</v>
      </c>
      <c r="B1008" t="s">
        <v>4232</v>
      </c>
      <c r="C1008" t="s">
        <v>1071</v>
      </c>
      <c r="D1008" t="s">
        <v>4098</v>
      </c>
      <c r="E1008" s="118">
        <v>15</v>
      </c>
      <c r="F1008">
        <v>490051</v>
      </c>
      <c r="G1008">
        <v>3</v>
      </c>
      <c r="H1008" s="118" t="s">
        <v>4052</v>
      </c>
      <c r="I1008" t="s">
        <v>8511</v>
      </c>
      <c r="J1008" t="s">
        <v>8512</v>
      </c>
      <c r="N1008" s="118"/>
      <c r="O1008" s="118"/>
    </row>
    <row r="1009" spans="1:15" x14ac:dyDescent="0.2">
      <c r="A1009">
        <v>1056</v>
      </c>
      <c r="B1009" t="s">
        <v>4267</v>
      </c>
      <c r="C1009" t="s">
        <v>1086</v>
      </c>
      <c r="D1009" t="s">
        <v>4098</v>
      </c>
      <c r="E1009" s="118">
        <v>28</v>
      </c>
      <c r="F1009">
        <v>490051</v>
      </c>
      <c r="G1009">
        <v>3</v>
      </c>
      <c r="H1009" s="118" t="s">
        <v>4054</v>
      </c>
      <c r="I1009" t="s">
        <v>7786</v>
      </c>
      <c r="J1009" t="s">
        <v>7762</v>
      </c>
      <c r="N1009" s="118"/>
      <c r="O1009" s="118"/>
    </row>
    <row r="1010" spans="1:15" x14ac:dyDescent="0.2">
      <c r="A1010">
        <v>1057</v>
      </c>
      <c r="B1010" t="s">
        <v>4259</v>
      </c>
      <c r="C1010" t="s">
        <v>1082</v>
      </c>
      <c r="D1010" t="s">
        <v>4098</v>
      </c>
      <c r="E1010" s="118">
        <v>27</v>
      </c>
      <c r="F1010">
        <v>490051</v>
      </c>
      <c r="G1010">
        <v>3</v>
      </c>
      <c r="H1010" s="118" t="s">
        <v>4056</v>
      </c>
      <c r="I1010" t="s">
        <v>8513</v>
      </c>
      <c r="J1010" t="s">
        <v>7971</v>
      </c>
      <c r="N1010" s="118"/>
      <c r="O1010" s="118"/>
    </row>
    <row r="1011" spans="1:15" x14ac:dyDescent="0.2">
      <c r="A1011">
        <v>1058</v>
      </c>
      <c r="B1011" t="s">
        <v>10352</v>
      </c>
      <c r="C1011" t="s">
        <v>1088</v>
      </c>
      <c r="D1011" t="s">
        <v>4098</v>
      </c>
      <c r="E1011" s="118">
        <v>27</v>
      </c>
      <c r="F1011">
        <v>490051</v>
      </c>
      <c r="G1011">
        <v>3</v>
      </c>
      <c r="H1011" s="118" t="s">
        <v>4058</v>
      </c>
      <c r="I1011" t="s">
        <v>8514</v>
      </c>
      <c r="J1011" t="s">
        <v>7811</v>
      </c>
      <c r="N1011" s="118"/>
      <c r="O1011" s="118"/>
    </row>
    <row r="1012" spans="1:15" x14ac:dyDescent="0.2">
      <c r="A1012">
        <v>1059</v>
      </c>
      <c r="B1012" t="s">
        <v>4234</v>
      </c>
      <c r="C1012" t="s">
        <v>1072</v>
      </c>
      <c r="D1012" t="s">
        <v>4098</v>
      </c>
      <c r="E1012" s="118">
        <v>27</v>
      </c>
      <c r="F1012">
        <v>490051</v>
      </c>
      <c r="G1012">
        <v>3</v>
      </c>
      <c r="H1012" s="118" t="s">
        <v>4060</v>
      </c>
      <c r="I1012" t="s">
        <v>7843</v>
      </c>
      <c r="J1012" t="s">
        <v>7758</v>
      </c>
      <c r="N1012" s="118"/>
      <c r="O1012" s="118"/>
    </row>
    <row r="1013" spans="1:15" x14ac:dyDescent="0.2">
      <c r="A1013">
        <v>1060</v>
      </c>
      <c r="B1013" t="s">
        <v>4273</v>
      </c>
      <c r="C1013" t="s">
        <v>1089</v>
      </c>
      <c r="D1013" t="s">
        <v>4098</v>
      </c>
      <c r="E1013" s="118">
        <v>27</v>
      </c>
      <c r="F1013">
        <v>490051</v>
      </c>
      <c r="G1013">
        <v>3</v>
      </c>
      <c r="H1013" s="118" t="s">
        <v>4061</v>
      </c>
      <c r="I1013" t="s">
        <v>8037</v>
      </c>
      <c r="J1013" t="s">
        <v>8229</v>
      </c>
      <c r="N1013" s="118"/>
      <c r="O1013" s="118"/>
    </row>
    <row r="1014" spans="1:15" x14ac:dyDescent="0.2">
      <c r="A1014">
        <v>1061</v>
      </c>
      <c r="B1014" t="s">
        <v>4230</v>
      </c>
      <c r="C1014" t="s">
        <v>1070</v>
      </c>
      <c r="D1014" t="s">
        <v>4098</v>
      </c>
      <c r="E1014" s="118">
        <v>27</v>
      </c>
      <c r="F1014">
        <v>490051</v>
      </c>
      <c r="G1014">
        <v>3</v>
      </c>
      <c r="H1014" s="118" t="s">
        <v>4063</v>
      </c>
      <c r="I1014" t="s">
        <v>8014</v>
      </c>
      <c r="J1014" t="s">
        <v>7708</v>
      </c>
      <c r="N1014" s="118"/>
      <c r="O1014" s="118"/>
    </row>
    <row r="1015" spans="1:15" x14ac:dyDescent="0.2">
      <c r="A1015">
        <v>1062</v>
      </c>
      <c r="B1015" t="s">
        <v>5985</v>
      </c>
      <c r="C1015" t="s">
        <v>5986</v>
      </c>
      <c r="D1015" t="s">
        <v>4098</v>
      </c>
      <c r="E1015" s="118">
        <v>27</v>
      </c>
      <c r="F1015">
        <v>490051</v>
      </c>
      <c r="G1015">
        <v>2</v>
      </c>
      <c r="H1015" s="118" t="s">
        <v>4065</v>
      </c>
      <c r="I1015" t="s">
        <v>7937</v>
      </c>
      <c r="J1015" t="s">
        <v>8515</v>
      </c>
      <c r="N1015" s="118"/>
      <c r="O1015" s="118"/>
    </row>
    <row r="1016" spans="1:15" x14ac:dyDescent="0.2">
      <c r="A1016">
        <v>1063</v>
      </c>
      <c r="B1016" t="s">
        <v>5987</v>
      </c>
      <c r="C1016" t="s">
        <v>5988</v>
      </c>
      <c r="D1016" t="s">
        <v>4098</v>
      </c>
      <c r="E1016" s="118">
        <v>28</v>
      </c>
      <c r="F1016">
        <v>490051</v>
      </c>
      <c r="G1016">
        <v>2</v>
      </c>
      <c r="H1016" s="118" t="s">
        <v>4066</v>
      </c>
      <c r="I1016" t="s">
        <v>7979</v>
      </c>
      <c r="J1016" t="s">
        <v>8347</v>
      </c>
      <c r="N1016" s="118"/>
      <c r="O1016" s="118"/>
    </row>
    <row r="1017" spans="1:15" x14ac:dyDescent="0.2">
      <c r="A1017">
        <v>1064</v>
      </c>
      <c r="B1017" t="s">
        <v>6307</v>
      </c>
      <c r="C1017" t="s">
        <v>6308</v>
      </c>
      <c r="D1017" t="s">
        <v>4098</v>
      </c>
      <c r="E1017" s="118">
        <v>15</v>
      </c>
      <c r="F1017">
        <v>490051</v>
      </c>
      <c r="G1017">
        <v>2</v>
      </c>
      <c r="H1017" s="118" t="s">
        <v>4068</v>
      </c>
      <c r="I1017" t="s">
        <v>7705</v>
      </c>
      <c r="J1017" t="s">
        <v>8080</v>
      </c>
      <c r="N1017" s="118"/>
      <c r="O1017" s="118"/>
    </row>
    <row r="1018" spans="1:15" x14ac:dyDescent="0.2">
      <c r="A1018">
        <v>1065</v>
      </c>
      <c r="B1018" t="s">
        <v>6414</v>
      </c>
      <c r="C1018" t="s">
        <v>6415</v>
      </c>
      <c r="D1018" t="s">
        <v>4098</v>
      </c>
      <c r="E1018" s="118">
        <v>27</v>
      </c>
      <c r="F1018">
        <v>490051</v>
      </c>
      <c r="G1018">
        <v>2</v>
      </c>
      <c r="H1018" s="118" t="s">
        <v>4070</v>
      </c>
      <c r="I1018" t="s">
        <v>8516</v>
      </c>
      <c r="J1018" t="s">
        <v>7746</v>
      </c>
      <c r="N1018" s="118"/>
      <c r="O1018" s="118"/>
    </row>
    <row r="1019" spans="1:15" x14ac:dyDescent="0.2">
      <c r="A1019">
        <v>1066</v>
      </c>
      <c r="B1019" t="s">
        <v>6309</v>
      </c>
      <c r="C1019" t="s">
        <v>6310</v>
      </c>
      <c r="D1019" t="s">
        <v>4098</v>
      </c>
      <c r="E1019" s="118">
        <v>27</v>
      </c>
      <c r="F1019">
        <v>490051</v>
      </c>
      <c r="G1019">
        <v>2</v>
      </c>
      <c r="H1019" s="118" t="s">
        <v>4072</v>
      </c>
      <c r="I1019" t="s">
        <v>8498</v>
      </c>
      <c r="J1019" t="s">
        <v>8517</v>
      </c>
      <c r="N1019" s="118"/>
      <c r="O1019" s="118"/>
    </row>
    <row r="1020" spans="1:15" x14ac:dyDescent="0.2">
      <c r="A1020">
        <v>1067</v>
      </c>
      <c r="B1020" t="s">
        <v>6282</v>
      </c>
      <c r="C1020" t="s">
        <v>6283</v>
      </c>
      <c r="D1020" t="s">
        <v>4098</v>
      </c>
      <c r="E1020" s="118">
        <v>28</v>
      </c>
      <c r="F1020">
        <v>490051</v>
      </c>
      <c r="G1020">
        <v>2</v>
      </c>
      <c r="H1020" s="118" t="s">
        <v>4074</v>
      </c>
      <c r="I1020" t="s">
        <v>8518</v>
      </c>
      <c r="J1020" t="s">
        <v>8519</v>
      </c>
      <c r="N1020" s="118"/>
      <c r="O1020" s="118"/>
    </row>
    <row r="1021" spans="1:15" x14ac:dyDescent="0.2">
      <c r="A1021">
        <v>1068</v>
      </c>
      <c r="B1021" t="s">
        <v>6284</v>
      </c>
      <c r="C1021" t="s">
        <v>6285</v>
      </c>
      <c r="D1021" t="s">
        <v>4098</v>
      </c>
      <c r="E1021" s="118">
        <v>25</v>
      </c>
      <c r="F1021">
        <v>490051</v>
      </c>
      <c r="G1021">
        <v>2</v>
      </c>
      <c r="H1021" s="118" t="s">
        <v>4075</v>
      </c>
      <c r="I1021" t="s">
        <v>8332</v>
      </c>
      <c r="J1021" t="s">
        <v>8520</v>
      </c>
      <c r="N1021" s="118"/>
      <c r="O1021" s="118"/>
    </row>
    <row r="1022" spans="1:15" x14ac:dyDescent="0.2">
      <c r="A1022">
        <v>1069</v>
      </c>
      <c r="B1022" t="s">
        <v>6313</v>
      </c>
      <c r="C1022" t="s">
        <v>6314</v>
      </c>
      <c r="D1022" t="s">
        <v>4098</v>
      </c>
      <c r="E1022" s="118">
        <v>15</v>
      </c>
      <c r="F1022">
        <v>490051</v>
      </c>
      <c r="G1022">
        <v>2</v>
      </c>
      <c r="H1022" s="118" t="s">
        <v>4077</v>
      </c>
      <c r="I1022" t="s">
        <v>7846</v>
      </c>
      <c r="J1022" t="s">
        <v>8145</v>
      </c>
      <c r="N1022" s="118"/>
      <c r="O1022" s="118"/>
    </row>
    <row r="1023" spans="1:15" x14ac:dyDescent="0.2">
      <c r="A1023">
        <v>1070</v>
      </c>
      <c r="B1023" t="s">
        <v>6292</v>
      </c>
      <c r="C1023" t="s">
        <v>6293</v>
      </c>
      <c r="D1023" t="s">
        <v>4098</v>
      </c>
      <c r="E1023" s="118">
        <v>27</v>
      </c>
      <c r="F1023">
        <v>490051</v>
      </c>
      <c r="G1023">
        <v>2</v>
      </c>
      <c r="H1023" s="118" t="s">
        <v>4079</v>
      </c>
      <c r="I1023" t="s">
        <v>8521</v>
      </c>
      <c r="J1023" t="s">
        <v>8522</v>
      </c>
      <c r="N1023" s="118"/>
      <c r="O1023" s="118"/>
    </row>
    <row r="1024" spans="1:15" x14ac:dyDescent="0.2">
      <c r="A1024">
        <v>1071</v>
      </c>
      <c r="B1024" t="s">
        <v>6300</v>
      </c>
      <c r="C1024" t="s">
        <v>6301</v>
      </c>
      <c r="D1024" t="s">
        <v>4098</v>
      </c>
      <c r="E1024" s="118">
        <v>27</v>
      </c>
      <c r="F1024">
        <v>490051</v>
      </c>
      <c r="G1024">
        <v>2</v>
      </c>
      <c r="H1024" s="118" t="s">
        <v>4081</v>
      </c>
      <c r="I1024" t="s">
        <v>8202</v>
      </c>
      <c r="J1024" t="s">
        <v>7816</v>
      </c>
      <c r="N1024" s="118"/>
      <c r="O1024" s="118"/>
    </row>
    <row r="1025" spans="1:15" x14ac:dyDescent="0.2">
      <c r="A1025">
        <v>1072</v>
      </c>
      <c r="B1025" t="s">
        <v>5989</v>
      </c>
      <c r="C1025" t="s">
        <v>5990</v>
      </c>
      <c r="D1025" t="s">
        <v>4098</v>
      </c>
      <c r="E1025" s="118">
        <v>33</v>
      </c>
      <c r="F1025">
        <v>490051</v>
      </c>
      <c r="G1025">
        <v>2</v>
      </c>
      <c r="H1025" s="118" t="s">
        <v>4083</v>
      </c>
      <c r="I1025" t="s">
        <v>8523</v>
      </c>
      <c r="J1025" t="s">
        <v>8520</v>
      </c>
      <c r="N1025" s="118"/>
      <c r="O1025" s="118"/>
    </row>
    <row r="1026" spans="1:15" x14ac:dyDescent="0.2">
      <c r="A1026">
        <v>1073</v>
      </c>
      <c r="B1026" t="s">
        <v>6286</v>
      </c>
      <c r="C1026" t="s">
        <v>6287</v>
      </c>
      <c r="D1026" t="s">
        <v>4098</v>
      </c>
      <c r="E1026" s="118">
        <v>30</v>
      </c>
      <c r="F1026">
        <v>490051</v>
      </c>
      <c r="G1026">
        <v>2</v>
      </c>
      <c r="H1026" s="118" t="s">
        <v>4084</v>
      </c>
      <c r="I1026" t="s">
        <v>8524</v>
      </c>
      <c r="J1026" t="s">
        <v>8525</v>
      </c>
      <c r="N1026" s="118"/>
      <c r="O1026" s="118"/>
    </row>
    <row r="1027" spans="1:15" x14ac:dyDescent="0.2">
      <c r="A1027">
        <v>1074</v>
      </c>
      <c r="B1027" t="s">
        <v>6294</v>
      </c>
      <c r="C1027" t="s">
        <v>6295</v>
      </c>
      <c r="D1027" t="s">
        <v>4098</v>
      </c>
      <c r="E1027" s="118">
        <v>28</v>
      </c>
      <c r="F1027">
        <v>490051</v>
      </c>
      <c r="G1027">
        <v>2</v>
      </c>
      <c r="H1027" s="118" t="s">
        <v>4086</v>
      </c>
      <c r="I1027" t="s">
        <v>8152</v>
      </c>
      <c r="J1027" t="s">
        <v>8526</v>
      </c>
      <c r="N1027" s="118"/>
      <c r="O1027" s="118"/>
    </row>
    <row r="1028" spans="1:15" x14ac:dyDescent="0.2">
      <c r="A1028">
        <v>1075</v>
      </c>
      <c r="B1028" t="s">
        <v>6684</v>
      </c>
      <c r="C1028" t="s">
        <v>6685</v>
      </c>
      <c r="D1028" t="s">
        <v>4098</v>
      </c>
      <c r="E1028" s="118">
        <v>27</v>
      </c>
      <c r="F1028">
        <v>490051</v>
      </c>
      <c r="G1028">
        <v>2</v>
      </c>
      <c r="H1028" s="118" t="s">
        <v>4088</v>
      </c>
      <c r="I1028" t="s">
        <v>8527</v>
      </c>
      <c r="J1028" t="s">
        <v>8113</v>
      </c>
      <c r="N1028" s="118"/>
      <c r="O1028" s="118"/>
    </row>
    <row r="1029" spans="1:15" x14ac:dyDescent="0.2">
      <c r="A1029">
        <v>1076</v>
      </c>
      <c r="B1029" t="s">
        <v>6298</v>
      </c>
      <c r="C1029" t="s">
        <v>6299</v>
      </c>
      <c r="D1029" t="s">
        <v>4098</v>
      </c>
      <c r="E1029" s="118">
        <v>27</v>
      </c>
      <c r="F1029">
        <v>490051</v>
      </c>
      <c r="G1029">
        <v>2</v>
      </c>
      <c r="H1029" s="118" t="s">
        <v>4090</v>
      </c>
      <c r="I1029" t="s">
        <v>7723</v>
      </c>
      <c r="J1029" t="s">
        <v>8528</v>
      </c>
      <c r="N1029" s="118"/>
      <c r="O1029" s="118"/>
    </row>
    <row r="1030" spans="1:15" x14ac:dyDescent="0.2">
      <c r="A1030">
        <v>1077</v>
      </c>
      <c r="B1030" t="s">
        <v>6288</v>
      </c>
      <c r="C1030" t="s">
        <v>6289</v>
      </c>
      <c r="D1030" t="s">
        <v>4098</v>
      </c>
      <c r="E1030" s="118">
        <v>27</v>
      </c>
      <c r="F1030">
        <v>490051</v>
      </c>
      <c r="G1030">
        <v>2</v>
      </c>
      <c r="H1030" s="118" t="s">
        <v>4092</v>
      </c>
      <c r="I1030" t="s">
        <v>8529</v>
      </c>
      <c r="J1030" t="s">
        <v>8530</v>
      </c>
      <c r="N1030" s="118"/>
      <c r="O1030" s="118"/>
    </row>
    <row r="1031" spans="1:15" x14ac:dyDescent="0.2">
      <c r="A1031">
        <v>1078</v>
      </c>
      <c r="B1031" t="s">
        <v>6302</v>
      </c>
      <c r="C1031" t="s">
        <v>982</v>
      </c>
      <c r="D1031" t="s">
        <v>4098</v>
      </c>
      <c r="E1031" s="118">
        <v>16</v>
      </c>
      <c r="F1031">
        <v>490051</v>
      </c>
      <c r="G1031">
        <v>2</v>
      </c>
      <c r="H1031" s="118" t="s">
        <v>4094</v>
      </c>
      <c r="I1031" t="s">
        <v>8301</v>
      </c>
      <c r="J1031" t="s">
        <v>8090</v>
      </c>
      <c r="N1031" s="118"/>
      <c r="O1031" s="118"/>
    </row>
    <row r="1032" spans="1:15" x14ac:dyDescent="0.2">
      <c r="A1032">
        <v>1079</v>
      </c>
      <c r="B1032" t="s">
        <v>6702</v>
      </c>
      <c r="C1032" t="s">
        <v>6703</v>
      </c>
      <c r="D1032" t="s">
        <v>4098</v>
      </c>
      <c r="E1032" s="118">
        <v>27</v>
      </c>
      <c r="F1032">
        <v>490051</v>
      </c>
      <c r="G1032">
        <v>2</v>
      </c>
      <c r="H1032" s="118" t="s">
        <v>4095</v>
      </c>
      <c r="I1032" t="s">
        <v>7788</v>
      </c>
      <c r="J1032" t="s">
        <v>8531</v>
      </c>
      <c r="N1032" s="118"/>
      <c r="O1032" s="118"/>
    </row>
    <row r="1033" spans="1:15" x14ac:dyDescent="0.2">
      <c r="A1033">
        <v>1080</v>
      </c>
      <c r="B1033" t="s">
        <v>6296</v>
      </c>
      <c r="C1033" t="s">
        <v>6297</v>
      </c>
      <c r="D1033" t="s">
        <v>4098</v>
      </c>
      <c r="E1033" s="118">
        <v>27</v>
      </c>
      <c r="F1033">
        <v>490051</v>
      </c>
      <c r="G1033">
        <v>2</v>
      </c>
      <c r="H1033" s="118" t="s">
        <v>4097</v>
      </c>
      <c r="I1033" t="s">
        <v>8532</v>
      </c>
      <c r="J1033" t="s">
        <v>8533</v>
      </c>
      <c r="N1033" s="118"/>
      <c r="O1033" s="118"/>
    </row>
    <row r="1034" spans="1:15" x14ac:dyDescent="0.2">
      <c r="A1034">
        <v>1081</v>
      </c>
      <c r="B1034" t="s">
        <v>6278</v>
      </c>
      <c r="C1034" t="s">
        <v>6279</v>
      </c>
      <c r="D1034" t="s">
        <v>4098</v>
      </c>
      <c r="E1034" s="118">
        <v>24</v>
      </c>
      <c r="F1034">
        <v>490051</v>
      </c>
      <c r="G1034">
        <v>2</v>
      </c>
      <c r="H1034" s="118" t="s">
        <v>4099</v>
      </c>
      <c r="I1034" t="s">
        <v>7907</v>
      </c>
      <c r="J1034" t="s">
        <v>7779</v>
      </c>
      <c r="N1034" s="118"/>
      <c r="O1034" s="118"/>
    </row>
    <row r="1035" spans="1:15" x14ac:dyDescent="0.2">
      <c r="A1035">
        <v>1082</v>
      </c>
      <c r="B1035" t="s">
        <v>6412</v>
      </c>
      <c r="C1035" t="s">
        <v>6413</v>
      </c>
      <c r="D1035" t="s">
        <v>4098</v>
      </c>
      <c r="E1035" s="118">
        <v>27</v>
      </c>
      <c r="F1035">
        <v>490051</v>
      </c>
      <c r="G1035">
        <v>2</v>
      </c>
      <c r="H1035" s="118" t="s">
        <v>4100</v>
      </c>
      <c r="I1035" t="s">
        <v>8534</v>
      </c>
      <c r="J1035" t="s">
        <v>8535</v>
      </c>
      <c r="N1035" s="118"/>
      <c r="O1035" s="118"/>
    </row>
    <row r="1036" spans="1:15" x14ac:dyDescent="0.2">
      <c r="A1036">
        <v>1083</v>
      </c>
      <c r="B1036" t="s">
        <v>6311</v>
      </c>
      <c r="C1036" t="s">
        <v>6312</v>
      </c>
      <c r="D1036" t="s">
        <v>4098</v>
      </c>
      <c r="E1036" s="118">
        <v>27</v>
      </c>
      <c r="F1036">
        <v>490051</v>
      </c>
      <c r="G1036">
        <v>2</v>
      </c>
      <c r="H1036" s="118" t="s">
        <v>4101</v>
      </c>
      <c r="I1036" t="s">
        <v>8536</v>
      </c>
      <c r="J1036" t="s">
        <v>8537</v>
      </c>
      <c r="N1036" s="118"/>
      <c r="O1036" s="118"/>
    </row>
    <row r="1037" spans="1:15" x14ac:dyDescent="0.2">
      <c r="A1037">
        <v>1084</v>
      </c>
      <c r="B1037" t="s">
        <v>6303</v>
      </c>
      <c r="C1037" t="s">
        <v>6304</v>
      </c>
      <c r="D1037" t="s">
        <v>4098</v>
      </c>
      <c r="E1037" s="118">
        <v>27</v>
      </c>
      <c r="F1037">
        <v>490051</v>
      </c>
      <c r="G1037">
        <v>2</v>
      </c>
      <c r="H1037" s="118" t="s">
        <v>4102</v>
      </c>
      <c r="I1037" t="s">
        <v>8538</v>
      </c>
      <c r="J1037" t="s">
        <v>8000</v>
      </c>
      <c r="N1037" s="118"/>
      <c r="O1037" s="118"/>
    </row>
    <row r="1038" spans="1:15" x14ac:dyDescent="0.2">
      <c r="A1038">
        <v>1085</v>
      </c>
      <c r="B1038" t="s">
        <v>6305</v>
      </c>
      <c r="C1038" t="s">
        <v>6306</v>
      </c>
      <c r="D1038" t="s">
        <v>4098</v>
      </c>
      <c r="E1038" s="118">
        <v>25</v>
      </c>
      <c r="F1038">
        <v>490051</v>
      </c>
      <c r="G1038">
        <v>2</v>
      </c>
      <c r="H1038" s="118" t="s">
        <v>4103</v>
      </c>
      <c r="I1038" t="s">
        <v>7757</v>
      </c>
      <c r="J1038" t="s">
        <v>8463</v>
      </c>
      <c r="N1038" s="118"/>
      <c r="O1038" s="118"/>
    </row>
    <row r="1039" spans="1:15" x14ac:dyDescent="0.2">
      <c r="A1039">
        <v>1086</v>
      </c>
      <c r="B1039" t="s">
        <v>6280</v>
      </c>
      <c r="C1039" t="s">
        <v>6281</v>
      </c>
      <c r="D1039" t="s">
        <v>4098</v>
      </c>
      <c r="E1039" s="118">
        <v>27</v>
      </c>
      <c r="F1039">
        <v>490051</v>
      </c>
      <c r="G1039">
        <v>2</v>
      </c>
      <c r="H1039" s="118" t="s">
        <v>4104</v>
      </c>
      <c r="I1039" t="s">
        <v>7819</v>
      </c>
      <c r="J1039" t="s">
        <v>8285</v>
      </c>
      <c r="N1039" s="118"/>
      <c r="O1039" s="118"/>
    </row>
    <row r="1040" spans="1:15" x14ac:dyDescent="0.2">
      <c r="A1040">
        <v>1087</v>
      </c>
      <c r="B1040" t="s">
        <v>10353</v>
      </c>
      <c r="C1040" t="s">
        <v>10354</v>
      </c>
      <c r="D1040" t="s">
        <v>4098</v>
      </c>
      <c r="E1040" s="118">
        <v>28</v>
      </c>
      <c r="F1040">
        <v>490051</v>
      </c>
      <c r="G1040">
        <v>2</v>
      </c>
      <c r="H1040" s="118" t="s">
        <v>4105</v>
      </c>
      <c r="I1040" t="s">
        <v>8539</v>
      </c>
      <c r="J1040" t="s">
        <v>8003</v>
      </c>
      <c r="N1040" s="118"/>
      <c r="O1040" s="118"/>
    </row>
    <row r="1041" spans="1:15" x14ac:dyDescent="0.2">
      <c r="A1041">
        <v>1092</v>
      </c>
      <c r="B1041" t="s">
        <v>5364</v>
      </c>
      <c r="C1041" t="s">
        <v>1506</v>
      </c>
      <c r="D1041" t="s">
        <v>5349</v>
      </c>
      <c r="E1041" s="118">
        <v>27</v>
      </c>
      <c r="F1041">
        <v>492355</v>
      </c>
      <c r="G1041">
        <v>4</v>
      </c>
      <c r="H1041" s="118" t="s">
        <v>4106</v>
      </c>
      <c r="I1041" t="s">
        <v>9166</v>
      </c>
      <c r="J1041" t="s">
        <v>7726</v>
      </c>
      <c r="N1041" s="118"/>
      <c r="O1041" s="118"/>
    </row>
    <row r="1042" spans="1:15" x14ac:dyDescent="0.2">
      <c r="A1042">
        <v>1093</v>
      </c>
      <c r="B1042" t="s">
        <v>5366</v>
      </c>
      <c r="C1042" t="s">
        <v>1507</v>
      </c>
      <c r="D1042" t="s">
        <v>5349</v>
      </c>
      <c r="E1042" s="118">
        <v>26</v>
      </c>
      <c r="F1042">
        <v>492355</v>
      </c>
      <c r="G1042">
        <v>4</v>
      </c>
      <c r="H1042" s="118" t="s">
        <v>4107</v>
      </c>
      <c r="I1042" t="s">
        <v>8817</v>
      </c>
      <c r="J1042" t="s">
        <v>7700</v>
      </c>
      <c r="N1042" s="118"/>
      <c r="O1042" s="118"/>
    </row>
    <row r="1043" spans="1:15" x14ac:dyDescent="0.2">
      <c r="A1043">
        <v>1094</v>
      </c>
      <c r="B1043" t="s">
        <v>5368</v>
      </c>
      <c r="C1043" t="s">
        <v>1508</v>
      </c>
      <c r="D1043" t="s">
        <v>5349</v>
      </c>
      <c r="E1043" s="118">
        <v>29</v>
      </c>
      <c r="F1043">
        <v>492355</v>
      </c>
      <c r="G1043">
        <v>4</v>
      </c>
      <c r="H1043" s="118" t="s">
        <v>4108</v>
      </c>
      <c r="I1043" t="s">
        <v>9167</v>
      </c>
      <c r="J1043" t="s">
        <v>9168</v>
      </c>
      <c r="N1043" s="118"/>
      <c r="O1043" s="118"/>
    </row>
    <row r="1044" spans="1:15" x14ac:dyDescent="0.2">
      <c r="A1044">
        <v>1095</v>
      </c>
      <c r="B1044" t="s">
        <v>5370</v>
      </c>
      <c r="C1044" t="s">
        <v>1509</v>
      </c>
      <c r="D1044" t="s">
        <v>5349</v>
      </c>
      <c r="E1044" s="118">
        <v>27</v>
      </c>
      <c r="F1044">
        <v>492355</v>
      </c>
      <c r="G1044">
        <v>4</v>
      </c>
      <c r="H1044" s="118" t="s">
        <v>4109</v>
      </c>
      <c r="I1044" t="s">
        <v>9169</v>
      </c>
      <c r="J1044" t="s">
        <v>7716</v>
      </c>
      <c r="N1044" s="118"/>
      <c r="O1044" s="118"/>
    </row>
    <row r="1045" spans="1:15" x14ac:dyDescent="0.2">
      <c r="A1045">
        <v>1096</v>
      </c>
      <c r="B1045" t="s">
        <v>5372</v>
      </c>
      <c r="C1045" t="s">
        <v>1510</v>
      </c>
      <c r="D1045" t="s">
        <v>5349</v>
      </c>
      <c r="E1045" s="118">
        <v>27</v>
      </c>
      <c r="F1045">
        <v>492355</v>
      </c>
      <c r="G1045">
        <v>4</v>
      </c>
      <c r="H1045" s="118" t="s">
        <v>4110</v>
      </c>
      <c r="I1045" t="s">
        <v>8793</v>
      </c>
      <c r="J1045" t="s">
        <v>8800</v>
      </c>
      <c r="N1045" s="118"/>
      <c r="O1045" s="118"/>
    </row>
    <row r="1046" spans="1:15" x14ac:dyDescent="0.2">
      <c r="A1046">
        <v>1097</v>
      </c>
      <c r="B1046" t="s">
        <v>5374</v>
      </c>
      <c r="C1046" t="s">
        <v>1511</v>
      </c>
      <c r="D1046" t="s">
        <v>5349</v>
      </c>
      <c r="E1046" s="118">
        <v>28</v>
      </c>
      <c r="F1046">
        <v>492355</v>
      </c>
      <c r="G1046">
        <v>4</v>
      </c>
      <c r="H1046" s="118" t="s">
        <v>4112</v>
      </c>
      <c r="I1046" t="s">
        <v>9170</v>
      </c>
      <c r="J1046" t="s">
        <v>8088</v>
      </c>
      <c r="N1046" s="118"/>
      <c r="O1046" s="118"/>
    </row>
    <row r="1047" spans="1:15" x14ac:dyDescent="0.2">
      <c r="A1047">
        <v>1098</v>
      </c>
      <c r="B1047" t="s">
        <v>5376</v>
      </c>
      <c r="C1047" t="s">
        <v>1512</v>
      </c>
      <c r="D1047" t="s">
        <v>5349</v>
      </c>
      <c r="E1047" s="118">
        <v>27</v>
      </c>
      <c r="F1047">
        <v>492355</v>
      </c>
      <c r="G1047">
        <v>4</v>
      </c>
      <c r="H1047" s="118" t="s">
        <v>4113</v>
      </c>
      <c r="I1047" t="s">
        <v>9171</v>
      </c>
      <c r="J1047" t="s">
        <v>7750</v>
      </c>
      <c r="N1047" s="118"/>
      <c r="O1047" s="118"/>
    </row>
    <row r="1048" spans="1:15" x14ac:dyDescent="0.2">
      <c r="A1048">
        <v>1099</v>
      </c>
      <c r="B1048" t="s">
        <v>5378</v>
      </c>
      <c r="C1048" t="s">
        <v>1513</v>
      </c>
      <c r="D1048" t="s">
        <v>5349</v>
      </c>
      <c r="E1048" s="118">
        <v>27</v>
      </c>
      <c r="F1048">
        <v>492355</v>
      </c>
      <c r="G1048">
        <v>4</v>
      </c>
      <c r="H1048" s="118" t="s">
        <v>4115</v>
      </c>
      <c r="I1048" t="s">
        <v>8796</v>
      </c>
      <c r="J1048" t="s">
        <v>9172</v>
      </c>
      <c r="N1048" s="118"/>
      <c r="O1048" s="118"/>
    </row>
    <row r="1049" spans="1:15" x14ac:dyDescent="0.2">
      <c r="A1049">
        <v>1100</v>
      </c>
      <c r="B1049" t="s">
        <v>5380</v>
      </c>
      <c r="C1049" t="s">
        <v>1514</v>
      </c>
      <c r="D1049" t="s">
        <v>5349</v>
      </c>
      <c r="E1049" s="118">
        <v>27</v>
      </c>
      <c r="F1049">
        <v>492355</v>
      </c>
      <c r="G1049">
        <v>4</v>
      </c>
      <c r="H1049" s="118" t="s">
        <v>4117</v>
      </c>
      <c r="I1049" t="s">
        <v>9040</v>
      </c>
      <c r="J1049" t="s">
        <v>9173</v>
      </c>
      <c r="N1049" s="118"/>
      <c r="O1049" s="118"/>
    </row>
    <row r="1050" spans="1:15" x14ac:dyDescent="0.2">
      <c r="A1050">
        <v>1101</v>
      </c>
      <c r="B1050" t="s">
        <v>5382</v>
      </c>
      <c r="C1050" t="s">
        <v>1515</v>
      </c>
      <c r="D1050" t="s">
        <v>5349</v>
      </c>
      <c r="E1050" s="118">
        <v>27</v>
      </c>
      <c r="F1050">
        <v>492355</v>
      </c>
      <c r="G1050">
        <v>4</v>
      </c>
      <c r="H1050" s="118" t="s">
        <v>4118</v>
      </c>
      <c r="I1050" t="s">
        <v>9174</v>
      </c>
      <c r="J1050" t="s">
        <v>9175</v>
      </c>
      <c r="N1050" s="118"/>
      <c r="O1050" s="118"/>
    </row>
    <row r="1051" spans="1:15" x14ac:dyDescent="0.2">
      <c r="A1051">
        <v>1102</v>
      </c>
      <c r="B1051" t="s">
        <v>3121</v>
      </c>
      <c r="C1051" t="s">
        <v>634</v>
      </c>
      <c r="D1051" t="s">
        <v>5349</v>
      </c>
      <c r="E1051" s="118">
        <v>27</v>
      </c>
      <c r="F1051">
        <v>492355</v>
      </c>
      <c r="G1051">
        <v>4</v>
      </c>
      <c r="H1051" s="118" t="s">
        <v>4120</v>
      </c>
      <c r="I1051" t="s">
        <v>7757</v>
      </c>
      <c r="J1051" t="s">
        <v>8039</v>
      </c>
      <c r="N1051" s="118"/>
      <c r="O1051" s="118"/>
    </row>
    <row r="1052" spans="1:15" x14ac:dyDescent="0.2">
      <c r="A1052">
        <v>1103</v>
      </c>
      <c r="B1052" t="s">
        <v>5385</v>
      </c>
      <c r="C1052" t="s">
        <v>1516</v>
      </c>
      <c r="D1052" t="s">
        <v>5349</v>
      </c>
      <c r="E1052" s="118">
        <v>27</v>
      </c>
      <c r="F1052">
        <v>492355</v>
      </c>
      <c r="G1052">
        <v>4</v>
      </c>
      <c r="H1052" s="118" t="s">
        <v>4122</v>
      </c>
      <c r="I1052" t="s">
        <v>9176</v>
      </c>
      <c r="J1052" t="s">
        <v>9177</v>
      </c>
      <c r="N1052" s="118"/>
      <c r="O1052" s="118"/>
    </row>
    <row r="1053" spans="1:15" x14ac:dyDescent="0.2">
      <c r="A1053">
        <v>1104</v>
      </c>
      <c r="B1053" t="s">
        <v>5395</v>
      </c>
      <c r="C1053" t="s">
        <v>1520</v>
      </c>
      <c r="D1053" t="s">
        <v>5349</v>
      </c>
      <c r="E1053" s="118">
        <v>27</v>
      </c>
      <c r="F1053">
        <v>492355</v>
      </c>
      <c r="G1053">
        <v>4</v>
      </c>
      <c r="H1053" s="118" t="s">
        <v>4124</v>
      </c>
      <c r="I1053" t="s">
        <v>7819</v>
      </c>
      <c r="J1053" t="s">
        <v>8229</v>
      </c>
      <c r="N1053" s="118"/>
      <c r="O1053" s="118"/>
    </row>
    <row r="1054" spans="1:15" x14ac:dyDescent="0.2">
      <c r="A1054">
        <v>1105</v>
      </c>
      <c r="B1054" t="s">
        <v>5433</v>
      </c>
      <c r="C1054" t="s">
        <v>1541</v>
      </c>
      <c r="D1054" t="s">
        <v>5349</v>
      </c>
      <c r="E1054" s="118">
        <v>27</v>
      </c>
      <c r="F1054">
        <v>492355</v>
      </c>
      <c r="G1054">
        <v>4</v>
      </c>
      <c r="H1054" s="118" t="s">
        <v>4125</v>
      </c>
      <c r="I1054" t="s">
        <v>9178</v>
      </c>
      <c r="J1054" t="s">
        <v>8898</v>
      </c>
      <c r="N1054" s="118"/>
      <c r="O1054" s="118"/>
    </row>
    <row r="1055" spans="1:15" x14ac:dyDescent="0.2">
      <c r="A1055">
        <v>1106</v>
      </c>
      <c r="B1055" t="s">
        <v>5435</v>
      </c>
      <c r="C1055" t="s">
        <v>1542</v>
      </c>
      <c r="D1055" t="s">
        <v>5349</v>
      </c>
      <c r="E1055" s="118">
        <v>33</v>
      </c>
      <c r="F1055">
        <v>492355</v>
      </c>
      <c r="G1055">
        <v>4</v>
      </c>
      <c r="H1055" s="118" t="s">
        <v>4127</v>
      </c>
      <c r="I1055" t="s">
        <v>9179</v>
      </c>
      <c r="J1055" t="s">
        <v>9180</v>
      </c>
      <c r="N1055" s="118"/>
      <c r="O1055" s="118"/>
    </row>
    <row r="1056" spans="1:15" x14ac:dyDescent="0.2">
      <c r="A1056">
        <v>1107</v>
      </c>
      <c r="B1056" t="s">
        <v>5387</v>
      </c>
      <c r="C1056" t="s">
        <v>1517</v>
      </c>
      <c r="D1056" t="s">
        <v>5349</v>
      </c>
      <c r="E1056" s="118">
        <v>27</v>
      </c>
      <c r="F1056">
        <v>492355</v>
      </c>
      <c r="G1056">
        <v>3</v>
      </c>
      <c r="H1056" s="118" t="s">
        <v>4128</v>
      </c>
      <c r="I1056" t="s">
        <v>8812</v>
      </c>
      <c r="J1056" t="s">
        <v>9140</v>
      </c>
      <c r="N1056" s="118"/>
      <c r="O1056" s="118"/>
    </row>
    <row r="1057" spans="1:15" x14ac:dyDescent="0.2">
      <c r="A1057">
        <v>1108</v>
      </c>
      <c r="B1057" t="s">
        <v>5389</v>
      </c>
      <c r="C1057" t="s">
        <v>1518</v>
      </c>
      <c r="D1057" t="s">
        <v>5349</v>
      </c>
      <c r="E1057" s="118">
        <v>27</v>
      </c>
      <c r="F1057">
        <v>492355</v>
      </c>
      <c r="G1057">
        <v>3</v>
      </c>
      <c r="H1057" s="118" t="s">
        <v>4130</v>
      </c>
      <c r="I1057" t="s">
        <v>8513</v>
      </c>
      <c r="J1057" t="s">
        <v>7829</v>
      </c>
      <c r="N1057" s="118"/>
      <c r="O1057" s="118"/>
    </row>
    <row r="1058" spans="1:15" x14ac:dyDescent="0.2">
      <c r="A1058">
        <v>1109</v>
      </c>
      <c r="B1058" t="s">
        <v>5391</v>
      </c>
      <c r="C1058" t="s">
        <v>864</v>
      </c>
      <c r="D1058" t="s">
        <v>5349</v>
      </c>
      <c r="E1058" s="118">
        <v>27</v>
      </c>
      <c r="F1058">
        <v>492355</v>
      </c>
      <c r="G1058">
        <v>3</v>
      </c>
      <c r="H1058" s="118" t="s">
        <v>4132</v>
      </c>
      <c r="I1058" t="s">
        <v>8897</v>
      </c>
      <c r="J1058" t="s">
        <v>8898</v>
      </c>
      <c r="N1058" s="118"/>
      <c r="O1058" s="118"/>
    </row>
    <row r="1059" spans="1:15" x14ac:dyDescent="0.2">
      <c r="A1059">
        <v>1110</v>
      </c>
      <c r="B1059" t="s">
        <v>5393</v>
      </c>
      <c r="C1059" t="s">
        <v>1519</v>
      </c>
      <c r="D1059" t="s">
        <v>5349</v>
      </c>
      <c r="E1059" s="118">
        <v>27</v>
      </c>
      <c r="F1059">
        <v>492355</v>
      </c>
      <c r="G1059">
        <v>3</v>
      </c>
      <c r="H1059" s="118" t="s">
        <v>4134</v>
      </c>
      <c r="I1059" t="s">
        <v>8011</v>
      </c>
      <c r="J1059" t="s">
        <v>8259</v>
      </c>
      <c r="N1059" s="118"/>
      <c r="O1059" s="118"/>
    </row>
    <row r="1060" spans="1:15" x14ac:dyDescent="0.2">
      <c r="A1060">
        <v>1111</v>
      </c>
      <c r="B1060" t="s">
        <v>5439</v>
      </c>
      <c r="C1060" t="s">
        <v>1544</v>
      </c>
      <c r="D1060" t="s">
        <v>5349</v>
      </c>
      <c r="E1060" s="118">
        <v>26</v>
      </c>
      <c r="F1060">
        <v>492355</v>
      </c>
      <c r="G1060">
        <v>3</v>
      </c>
      <c r="H1060" s="118" t="s">
        <v>4136</v>
      </c>
      <c r="I1060" t="s">
        <v>8725</v>
      </c>
      <c r="J1060" t="s">
        <v>7704</v>
      </c>
      <c r="N1060" s="118"/>
      <c r="O1060" s="118"/>
    </row>
    <row r="1061" spans="1:15" x14ac:dyDescent="0.2">
      <c r="A1061">
        <v>1112</v>
      </c>
      <c r="B1061" t="s">
        <v>5441</v>
      </c>
      <c r="C1061" t="s">
        <v>1545</v>
      </c>
      <c r="D1061" t="s">
        <v>5349</v>
      </c>
      <c r="E1061" s="118">
        <v>27</v>
      </c>
      <c r="F1061">
        <v>492355</v>
      </c>
      <c r="G1061">
        <v>3</v>
      </c>
      <c r="H1061" s="118" t="s">
        <v>4137</v>
      </c>
      <c r="I1061" t="s">
        <v>7908</v>
      </c>
      <c r="J1061" t="s">
        <v>7853</v>
      </c>
      <c r="N1061" s="118"/>
      <c r="O1061" s="118"/>
    </row>
    <row r="1062" spans="1:15" x14ac:dyDescent="0.2">
      <c r="A1062">
        <v>1113</v>
      </c>
      <c r="B1062" t="s">
        <v>5443</v>
      </c>
      <c r="C1062" t="s">
        <v>1546</v>
      </c>
      <c r="D1062" t="s">
        <v>5349</v>
      </c>
      <c r="E1062" s="118">
        <v>27</v>
      </c>
      <c r="F1062">
        <v>492355</v>
      </c>
      <c r="G1062">
        <v>3</v>
      </c>
      <c r="H1062" s="118" t="s">
        <v>4139</v>
      </c>
      <c r="I1062" t="s">
        <v>9181</v>
      </c>
      <c r="J1062" t="s">
        <v>9182</v>
      </c>
      <c r="N1062" s="118"/>
      <c r="O1062" s="118"/>
    </row>
    <row r="1063" spans="1:15" x14ac:dyDescent="0.2">
      <c r="A1063">
        <v>1114</v>
      </c>
      <c r="B1063" t="s">
        <v>5445</v>
      </c>
      <c r="C1063" t="s">
        <v>1547</v>
      </c>
      <c r="D1063" t="s">
        <v>5349</v>
      </c>
      <c r="E1063" s="118">
        <v>27</v>
      </c>
      <c r="F1063">
        <v>492355</v>
      </c>
      <c r="G1063">
        <v>3</v>
      </c>
      <c r="H1063" s="118" t="s">
        <v>4141</v>
      </c>
      <c r="I1063" t="s">
        <v>9183</v>
      </c>
      <c r="J1063" t="s">
        <v>9184</v>
      </c>
      <c r="N1063" s="118"/>
      <c r="O1063" s="118"/>
    </row>
    <row r="1064" spans="1:15" x14ac:dyDescent="0.2">
      <c r="A1064">
        <v>1115</v>
      </c>
      <c r="B1064" t="s">
        <v>5437</v>
      </c>
      <c r="C1064" t="s">
        <v>1543</v>
      </c>
      <c r="D1064" t="s">
        <v>5349</v>
      </c>
      <c r="E1064" s="118">
        <v>27</v>
      </c>
      <c r="F1064">
        <v>492355</v>
      </c>
      <c r="G1064">
        <v>3</v>
      </c>
      <c r="H1064" s="118" t="s">
        <v>4142</v>
      </c>
      <c r="I1064" t="s">
        <v>8598</v>
      </c>
      <c r="J1064" t="s">
        <v>8123</v>
      </c>
      <c r="N1064" s="118"/>
      <c r="O1064" s="118"/>
    </row>
    <row r="1065" spans="1:15" x14ac:dyDescent="0.2">
      <c r="A1065">
        <v>1116</v>
      </c>
      <c r="B1065" t="s">
        <v>10355</v>
      </c>
      <c r="C1065" t="s">
        <v>1521</v>
      </c>
      <c r="D1065" t="s">
        <v>5349</v>
      </c>
      <c r="E1065" s="118">
        <v>27</v>
      </c>
      <c r="F1065">
        <v>492355</v>
      </c>
      <c r="G1065">
        <v>2</v>
      </c>
      <c r="H1065" s="118" t="s">
        <v>4143</v>
      </c>
      <c r="I1065" t="s">
        <v>8395</v>
      </c>
      <c r="J1065" t="s">
        <v>7732</v>
      </c>
      <c r="N1065" s="118"/>
      <c r="O1065" s="118"/>
    </row>
    <row r="1066" spans="1:15" x14ac:dyDescent="0.2">
      <c r="A1066">
        <v>1117</v>
      </c>
      <c r="B1066" t="s">
        <v>5398</v>
      </c>
      <c r="C1066" t="s">
        <v>1522</v>
      </c>
      <c r="D1066" t="s">
        <v>5349</v>
      </c>
      <c r="E1066" s="118">
        <v>27</v>
      </c>
      <c r="F1066">
        <v>492355</v>
      </c>
      <c r="G1066">
        <v>2</v>
      </c>
      <c r="H1066" s="118" t="s">
        <v>4145</v>
      </c>
      <c r="I1066" t="s">
        <v>7979</v>
      </c>
      <c r="J1066" t="s">
        <v>7789</v>
      </c>
      <c r="N1066" s="118"/>
      <c r="O1066" s="118"/>
    </row>
    <row r="1067" spans="1:15" x14ac:dyDescent="0.2">
      <c r="A1067">
        <v>1118</v>
      </c>
      <c r="B1067" t="s">
        <v>5400</v>
      </c>
      <c r="C1067" t="s">
        <v>1523</v>
      </c>
      <c r="D1067" t="s">
        <v>5349</v>
      </c>
      <c r="E1067" s="118">
        <v>29</v>
      </c>
      <c r="F1067">
        <v>492355</v>
      </c>
      <c r="G1067">
        <v>2</v>
      </c>
      <c r="H1067" s="118" t="s">
        <v>4146</v>
      </c>
      <c r="I1067" t="s">
        <v>9185</v>
      </c>
      <c r="J1067" t="s">
        <v>7818</v>
      </c>
      <c r="N1067" s="118"/>
      <c r="O1067" s="118"/>
    </row>
    <row r="1068" spans="1:15" x14ac:dyDescent="0.2">
      <c r="A1068">
        <v>1119</v>
      </c>
      <c r="B1068" t="s">
        <v>5402</v>
      </c>
      <c r="C1068" t="s">
        <v>1524</v>
      </c>
      <c r="D1068" t="s">
        <v>5349</v>
      </c>
      <c r="E1068" s="118">
        <v>27</v>
      </c>
      <c r="F1068">
        <v>492355</v>
      </c>
      <c r="G1068">
        <v>2</v>
      </c>
      <c r="H1068" s="118" t="s">
        <v>4148</v>
      </c>
      <c r="I1068" t="s">
        <v>7916</v>
      </c>
      <c r="J1068" t="s">
        <v>8917</v>
      </c>
      <c r="N1068" s="118"/>
      <c r="O1068" s="118"/>
    </row>
    <row r="1069" spans="1:15" x14ac:dyDescent="0.2">
      <c r="A1069">
        <v>1120</v>
      </c>
      <c r="B1069" t="s">
        <v>10356</v>
      </c>
      <c r="C1069" t="s">
        <v>1525</v>
      </c>
      <c r="D1069" t="s">
        <v>5349</v>
      </c>
      <c r="E1069" s="118">
        <v>27</v>
      </c>
      <c r="F1069">
        <v>492355</v>
      </c>
      <c r="G1069">
        <v>2</v>
      </c>
      <c r="H1069" s="118" t="s">
        <v>4149</v>
      </c>
      <c r="I1069" t="s">
        <v>9186</v>
      </c>
      <c r="J1069" t="s">
        <v>7980</v>
      </c>
      <c r="N1069" s="118"/>
      <c r="O1069" s="118"/>
    </row>
    <row r="1070" spans="1:15" x14ac:dyDescent="0.2">
      <c r="A1070">
        <v>1121</v>
      </c>
      <c r="B1070" t="s">
        <v>5405</v>
      </c>
      <c r="C1070" t="s">
        <v>1526</v>
      </c>
      <c r="D1070" t="s">
        <v>5349</v>
      </c>
      <c r="E1070" s="118">
        <v>27</v>
      </c>
      <c r="F1070">
        <v>492355</v>
      </c>
      <c r="G1070">
        <v>2</v>
      </c>
      <c r="H1070" s="118" t="s">
        <v>4151</v>
      </c>
      <c r="I1070" t="s">
        <v>9030</v>
      </c>
      <c r="J1070" t="s">
        <v>7818</v>
      </c>
      <c r="N1070" s="118"/>
      <c r="O1070" s="118"/>
    </row>
    <row r="1071" spans="1:15" x14ac:dyDescent="0.2">
      <c r="A1071">
        <v>1122</v>
      </c>
      <c r="B1071" t="s">
        <v>5407</v>
      </c>
      <c r="C1071" t="s">
        <v>1527</v>
      </c>
      <c r="D1071" t="s">
        <v>5349</v>
      </c>
      <c r="E1071" s="118">
        <v>26</v>
      </c>
      <c r="F1071">
        <v>492355</v>
      </c>
      <c r="G1071">
        <v>2</v>
      </c>
      <c r="H1071" s="118" t="s">
        <v>4153</v>
      </c>
      <c r="I1071" t="s">
        <v>9187</v>
      </c>
      <c r="J1071" t="s">
        <v>7996</v>
      </c>
      <c r="N1071" s="118"/>
      <c r="O1071" s="118"/>
    </row>
    <row r="1072" spans="1:15" x14ac:dyDescent="0.2">
      <c r="A1072">
        <v>1123</v>
      </c>
      <c r="B1072" t="s">
        <v>5409</v>
      </c>
      <c r="C1072" t="s">
        <v>1528</v>
      </c>
      <c r="D1072" t="s">
        <v>5349</v>
      </c>
      <c r="E1072" s="118">
        <v>26</v>
      </c>
      <c r="F1072">
        <v>492355</v>
      </c>
      <c r="G1072">
        <v>2</v>
      </c>
      <c r="H1072" s="118" t="s">
        <v>4155</v>
      </c>
      <c r="I1072" t="s">
        <v>7749</v>
      </c>
      <c r="J1072" t="s">
        <v>8214</v>
      </c>
      <c r="N1072" s="118"/>
      <c r="O1072" s="118"/>
    </row>
    <row r="1073" spans="1:15" x14ac:dyDescent="0.2">
      <c r="A1073">
        <v>1124</v>
      </c>
      <c r="B1073" t="s">
        <v>5411</v>
      </c>
      <c r="C1073" t="s">
        <v>1529</v>
      </c>
      <c r="D1073" t="s">
        <v>5349</v>
      </c>
      <c r="E1073" s="118">
        <v>27</v>
      </c>
      <c r="F1073">
        <v>492355</v>
      </c>
      <c r="G1073">
        <v>2</v>
      </c>
      <c r="H1073" s="118" t="s">
        <v>4157</v>
      </c>
      <c r="I1073" t="s">
        <v>9188</v>
      </c>
      <c r="J1073" t="s">
        <v>9189</v>
      </c>
      <c r="N1073" s="118"/>
      <c r="O1073" s="118"/>
    </row>
    <row r="1074" spans="1:15" x14ac:dyDescent="0.2">
      <c r="A1074">
        <v>1125</v>
      </c>
      <c r="B1074" t="s">
        <v>5413</v>
      </c>
      <c r="C1074" t="s">
        <v>1530</v>
      </c>
      <c r="D1074" t="s">
        <v>5349</v>
      </c>
      <c r="E1074" s="118">
        <v>27</v>
      </c>
      <c r="F1074">
        <v>492355</v>
      </c>
      <c r="G1074">
        <v>2</v>
      </c>
      <c r="H1074" s="118" t="s">
        <v>4158</v>
      </c>
      <c r="I1074" t="s">
        <v>9190</v>
      </c>
      <c r="J1074" t="s">
        <v>7875</v>
      </c>
      <c r="N1074" s="118"/>
      <c r="O1074" s="118"/>
    </row>
    <row r="1075" spans="1:15" x14ac:dyDescent="0.2">
      <c r="A1075">
        <v>1126</v>
      </c>
      <c r="B1075" t="s">
        <v>5415</v>
      </c>
      <c r="C1075" t="s">
        <v>1531</v>
      </c>
      <c r="D1075" t="s">
        <v>5349</v>
      </c>
      <c r="E1075" s="118">
        <v>29</v>
      </c>
      <c r="F1075">
        <v>492355</v>
      </c>
      <c r="G1075">
        <v>2</v>
      </c>
      <c r="H1075" s="118" t="s">
        <v>4159</v>
      </c>
      <c r="I1075" t="s">
        <v>7964</v>
      </c>
      <c r="J1075" t="s">
        <v>9191</v>
      </c>
      <c r="N1075" s="118"/>
      <c r="O1075" s="118"/>
    </row>
    <row r="1076" spans="1:15" x14ac:dyDescent="0.2">
      <c r="A1076">
        <v>1127</v>
      </c>
      <c r="B1076" t="s">
        <v>5417</v>
      </c>
      <c r="C1076" t="s">
        <v>1532</v>
      </c>
      <c r="D1076" t="s">
        <v>5349</v>
      </c>
      <c r="E1076" s="118">
        <v>26</v>
      </c>
      <c r="F1076">
        <v>492355</v>
      </c>
      <c r="G1076">
        <v>2</v>
      </c>
      <c r="H1076" s="118" t="s">
        <v>4160</v>
      </c>
      <c r="I1076" t="s">
        <v>9192</v>
      </c>
      <c r="J1076" t="s">
        <v>9193</v>
      </c>
      <c r="N1076" s="118"/>
      <c r="O1076" s="118"/>
    </row>
    <row r="1077" spans="1:15" x14ac:dyDescent="0.2">
      <c r="A1077">
        <v>1128</v>
      </c>
      <c r="B1077" t="s">
        <v>5419</v>
      </c>
      <c r="C1077" t="s">
        <v>1533</v>
      </c>
      <c r="D1077" t="s">
        <v>5349</v>
      </c>
      <c r="E1077" s="118">
        <v>27</v>
      </c>
      <c r="F1077">
        <v>492355</v>
      </c>
      <c r="G1077">
        <v>2</v>
      </c>
      <c r="H1077" s="118" t="s">
        <v>4161</v>
      </c>
      <c r="I1077" t="s">
        <v>7757</v>
      </c>
      <c r="J1077" t="s">
        <v>9194</v>
      </c>
      <c r="N1077" s="118"/>
      <c r="O1077" s="118"/>
    </row>
    <row r="1078" spans="1:15" x14ac:dyDescent="0.2">
      <c r="A1078">
        <v>1129</v>
      </c>
      <c r="B1078" t="s">
        <v>5421</v>
      </c>
      <c r="C1078" t="s">
        <v>1534</v>
      </c>
      <c r="D1078" t="s">
        <v>5349</v>
      </c>
      <c r="E1078" s="118">
        <v>33</v>
      </c>
      <c r="F1078">
        <v>492355</v>
      </c>
      <c r="G1078">
        <v>2</v>
      </c>
      <c r="H1078" s="118" t="s">
        <v>4162</v>
      </c>
      <c r="I1078" t="s">
        <v>9195</v>
      </c>
      <c r="J1078" t="s">
        <v>9196</v>
      </c>
      <c r="N1078" s="118"/>
      <c r="O1078" s="118"/>
    </row>
    <row r="1079" spans="1:15" x14ac:dyDescent="0.2">
      <c r="A1079">
        <v>1130</v>
      </c>
      <c r="B1079" t="s">
        <v>5425</v>
      </c>
      <c r="C1079" t="s">
        <v>1536</v>
      </c>
      <c r="D1079" t="s">
        <v>5349</v>
      </c>
      <c r="E1079" s="118">
        <v>27</v>
      </c>
      <c r="F1079">
        <v>492355</v>
      </c>
      <c r="G1079">
        <v>2</v>
      </c>
      <c r="H1079" s="118" t="s">
        <v>4164</v>
      </c>
      <c r="I1079" t="s">
        <v>7937</v>
      </c>
      <c r="J1079" t="s">
        <v>7700</v>
      </c>
      <c r="N1079" s="118"/>
      <c r="O1079" s="118"/>
    </row>
    <row r="1080" spans="1:15" x14ac:dyDescent="0.2">
      <c r="A1080">
        <v>1131</v>
      </c>
      <c r="B1080" t="s">
        <v>5427</v>
      </c>
      <c r="C1080" t="s">
        <v>1537</v>
      </c>
      <c r="D1080" t="s">
        <v>5349</v>
      </c>
      <c r="E1080" s="118">
        <v>27</v>
      </c>
      <c r="F1080">
        <v>492355</v>
      </c>
      <c r="G1080">
        <v>2</v>
      </c>
      <c r="H1080" s="118" t="s">
        <v>4166</v>
      </c>
      <c r="I1080" t="s">
        <v>9197</v>
      </c>
      <c r="J1080" t="s">
        <v>8038</v>
      </c>
      <c r="N1080" s="118"/>
      <c r="O1080" s="118"/>
    </row>
    <row r="1081" spans="1:15" x14ac:dyDescent="0.2">
      <c r="A1081">
        <v>1132</v>
      </c>
      <c r="B1081" t="s">
        <v>5429</v>
      </c>
      <c r="C1081" t="s">
        <v>1539</v>
      </c>
      <c r="D1081" t="s">
        <v>5349</v>
      </c>
      <c r="E1081" s="118">
        <v>27</v>
      </c>
      <c r="F1081">
        <v>492355</v>
      </c>
      <c r="G1081">
        <v>2</v>
      </c>
      <c r="H1081" s="118" t="s">
        <v>4168</v>
      </c>
      <c r="I1081" t="s">
        <v>8102</v>
      </c>
      <c r="J1081" t="s">
        <v>7712</v>
      </c>
      <c r="N1081" s="118"/>
      <c r="O1081" s="118"/>
    </row>
    <row r="1082" spans="1:15" x14ac:dyDescent="0.2">
      <c r="A1082">
        <v>1133</v>
      </c>
      <c r="B1082" t="s">
        <v>5431</v>
      </c>
      <c r="C1082" t="s">
        <v>1540</v>
      </c>
      <c r="D1082" t="s">
        <v>5349</v>
      </c>
      <c r="E1082" s="118">
        <v>28</v>
      </c>
      <c r="F1082">
        <v>492355</v>
      </c>
      <c r="G1082">
        <v>2</v>
      </c>
      <c r="H1082" s="118" t="s">
        <v>4170</v>
      </c>
      <c r="I1082" t="s">
        <v>9198</v>
      </c>
      <c r="J1082" t="s">
        <v>7700</v>
      </c>
      <c r="N1082" s="118"/>
      <c r="O1082" s="118"/>
    </row>
    <row r="1083" spans="1:15" x14ac:dyDescent="0.2">
      <c r="A1083">
        <v>1134</v>
      </c>
      <c r="B1083" t="s">
        <v>5830</v>
      </c>
      <c r="C1083" t="s">
        <v>5831</v>
      </c>
      <c r="D1083" t="s">
        <v>5349</v>
      </c>
      <c r="E1083" s="118">
        <v>27</v>
      </c>
      <c r="F1083">
        <v>492355</v>
      </c>
      <c r="G1083">
        <v>2</v>
      </c>
      <c r="H1083" s="118" t="s">
        <v>4172</v>
      </c>
      <c r="I1083" t="s">
        <v>9199</v>
      </c>
      <c r="J1083" t="s">
        <v>7896</v>
      </c>
      <c r="N1083" s="118"/>
      <c r="O1083" s="118"/>
    </row>
    <row r="1084" spans="1:15" x14ac:dyDescent="0.2">
      <c r="A1084">
        <v>1135</v>
      </c>
      <c r="B1084" t="s">
        <v>10357</v>
      </c>
      <c r="C1084" t="s">
        <v>6236</v>
      </c>
      <c r="D1084" t="s">
        <v>5349</v>
      </c>
      <c r="E1084" s="118">
        <v>27</v>
      </c>
      <c r="F1084">
        <v>492355</v>
      </c>
      <c r="G1084">
        <v>2</v>
      </c>
      <c r="H1084" s="118" t="s">
        <v>4174</v>
      </c>
      <c r="I1084" t="s">
        <v>8513</v>
      </c>
      <c r="J1084" t="s">
        <v>7722</v>
      </c>
      <c r="N1084" s="118"/>
      <c r="O1084" s="118"/>
    </row>
    <row r="1085" spans="1:15" x14ac:dyDescent="0.2">
      <c r="A1085">
        <v>1136</v>
      </c>
      <c r="B1085" t="s">
        <v>6237</v>
      </c>
      <c r="C1085" t="s">
        <v>6238</v>
      </c>
      <c r="D1085" t="s">
        <v>5349</v>
      </c>
      <c r="E1085" s="118">
        <v>28</v>
      </c>
      <c r="F1085">
        <v>492355</v>
      </c>
      <c r="G1085">
        <v>2</v>
      </c>
      <c r="H1085" s="118" t="s">
        <v>4176</v>
      </c>
      <c r="I1085" t="s">
        <v>8698</v>
      </c>
      <c r="J1085" t="s">
        <v>8025</v>
      </c>
      <c r="N1085" s="118"/>
      <c r="O1085" s="118"/>
    </row>
    <row r="1086" spans="1:15" x14ac:dyDescent="0.2">
      <c r="A1086">
        <v>1137</v>
      </c>
      <c r="B1086" t="s">
        <v>6241</v>
      </c>
      <c r="C1086" t="s">
        <v>6242</v>
      </c>
      <c r="D1086" t="s">
        <v>5349</v>
      </c>
      <c r="E1086" s="118">
        <v>27</v>
      </c>
      <c r="F1086">
        <v>492355</v>
      </c>
      <c r="G1086">
        <v>2</v>
      </c>
      <c r="H1086" s="118" t="s">
        <v>4178</v>
      </c>
      <c r="I1086" t="s">
        <v>9200</v>
      </c>
      <c r="J1086" t="s">
        <v>8405</v>
      </c>
      <c r="N1086" s="118"/>
      <c r="O1086" s="118"/>
    </row>
    <row r="1087" spans="1:15" x14ac:dyDescent="0.2">
      <c r="A1087">
        <v>1138</v>
      </c>
      <c r="B1087" t="s">
        <v>6239</v>
      </c>
      <c r="C1087" t="s">
        <v>6240</v>
      </c>
      <c r="D1087" t="s">
        <v>5349</v>
      </c>
      <c r="E1087" s="118">
        <v>27</v>
      </c>
      <c r="F1087">
        <v>492355</v>
      </c>
      <c r="G1087">
        <v>2</v>
      </c>
      <c r="H1087" s="118" t="s">
        <v>4180</v>
      </c>
      <c r="I1087" t="s">
        <v>9201</v>
      </c>
      <c r="J1087" t="s">
        <v>8214</v>
      </c>
      <c r="N1087" s="118"/>
      <c r="O1087" s="118"/>
    </row>
    <row r="1088" spans="1:15" x14ac:dyDescent="0.2">
      <c r="A1088">
        <v>1139</v>
      </c>
      <c r="B1088" t="s">
        <v>5423</v>
      </c>
      <c r="C1088" t="s">
        <v>1535</v>
      </c>
      <c r="D1088" t="s">
        <v>5349</v>
      </c>
      <c r="E1088" s="118">
        <v>27</v>
      </c>
      <c r="F1088">
        <v>492355</v>
      </c>
      <c r="G1088">
        <v>2</v>
      </c>
      <c r="H1088" s="118" t="s">
        <v>4182</v>
      </c>
      <c r="I1088" t="s">
        <v>9202</v>
      </c>
      <c r="J1088" t="s">
        <v>8244</v>
      </c>
      <c r="N1088" s="118"/>
      <c r="O1088" s="118"/>
    </row>
    <row r="1089" spans="1:15" x14ac:dyDescent="0.2">
      <c r="A1089">
        <v>1140</v>
      </c>
      <c r="B1089" t="s">
        <v>6234</v>
      </c>
      <c r="C1089" t="s">
        <v>6235</v>
      </c>
      <c r="D1089" t="s">
        <v>5349</v>
      </c>
      <c r="E1089" s="118">
        <v>18</v>
      </c>
      <c r="F1089">
        <v>492355</v>
      </c>
      <c r="G1089">
        <v>2</v>
      </c>
      <c r="H1089" s="118" t="s">
        <v>4184</v>
      </c>
      <c r="I1089" t="s">
        <v>9203</v>
      </c>
      <c r="J1089" t="s">
        <v>8776</v>
      </c>
      <c r="N1089" s="118"/>
      <c r="O1089" s="118"/>
    </row>
    <row r="1090" spans="1:15" x14ac:dyDescent="0.2">
      <c r="A1090">
        <v>1141</v>
      </c>
      <c r="B1090" t="s">
        <v>10358</v>
      </c>
      <c r="C1090" t="s">
        <v>10359</v>
      </c>
      <c r="D1090" t="s">
        <v>5349</v>
      </c>
      <c r="E1090" s="118">
        <v>27</v>
      </c>
      <c r="F1090">
        <v>492355</v>
      </c>
      <c r="G1090">
        <v>1</v>
      </c>
      <c r="H1090" s="118" t="s">
        <v>4185</v>
      </c>
      <c r="I1090" t="s">
        <v>9204</v>
      </c>
      <c r="J1090" t="s">
        <v>8244</v>
      </c>
      <c r="N1090" s="118"/>
      <c r="O1090" s="118"/>
    </row>
    <row r="1091" spans="1:15" x14ac:dyDescent="0.2">
      <c r="A1091">
        <v>1142</v>
      </c>
      <c r="B1091" t="s">
        <v>10360</v>
      </c>
      <c r="C1091" t="s">
        <v>10361</v>
      </c>
      <c r="D1091" t="s">
        <v>5349</v>
      </c>
      <c r="E1091" s="118">
        <v>28</v>
      </c>
      <c r="F1091">
        <v>492355</v>
      </c>
      <c r="G1091">
        <v>1</v>
      </c>
      <c r="H1091" s="118" t="s">
        <v>4187</v>
      </c>
      <c r="I1091" t="s">
        <v>9205</v>
      </c>
      <c r="J1091" t="s">
        <v>9206</v>
      </c>
      <c r="N1091" s="118"/>
      <c r="O1091" s="118"/>
    </row>
    <row r="1092" spans="1:15" x14ac:dyDescent="0.2">
      <c r="A1092">
        <v>1143</v>
      </c>
      <c r="B1092" t="s">
        <v>10362</v>
      </c>
      <c r="C1092" t="s">
        <v>10363</v>
      </c>
      <c r="D1092" t="s">
        <v>5349</v>
      </c>
      <c r="E1092" s="118">
        <v>27</v>
      </c>
      <c r="F1092">
        <v>492355</v>
      </c>
      <c r="G1092">
        <v>1</v>
      </c>
      <c r="H1092" s="118" t="s">
        <v>4189</v>
      </c>
      <c r="I1092" t="s">
        <v>7993</v>
      </c>
      <c r="J1092" t="s">
        <v>8894</v>
      </c>
      <c r="N1092" s="118"/>
      <c r="O1092" s="118"/>
    </row>
    <row r="1093" spans="1:15" x14ac:dyDescent="0.2">
      <c r="A1093">
        <v>1144</v>
      </c>
      <c r="B1093" t="s">
        <v>10364</v>
      </c>
      <c r="C1093" t="s">
        <v>509</v>
      </c>
      <c r="D1093" t="s">
        <v>5349</v>
      </c>
      <c r="E1093" s="118">
        <v>29</v>
      </c>
      <c r="F1093">
        <v>492355</v>
      </c>
      <c r="G1093">
        <v>1</v>
      </c>
      <c r="H1093" s="118" t="s">
        <v>4191</v>
      </c>
      <c r="I1093" t="s">
        <v>9207</v>
      </c>
      <c r="J1093" t="s">
        <v>7698</v>
      </c>
      <c r="N1093" s="118"/>
      <c r="O1093" s="118"/>
    </row>
    <row r="1094" spans="1:15" x14ac:dyDescent="0.2">
      <c r="A1094">
        <v>1145</v>
      </c>
      <c r="B1094" t="s">
        <v>10365</v>
      </c>
      <c r="C1094" t="s">
        <v>10366</v>
      </c>
      <c r="D1094" t="s">
        <v>5349</v>
      </c>
      <c r="E1094" s="118">
        <v>27</v>
      </c>
      <c r="F1094">
        <v>492355</v>
      </c>
      <c r="G1094">
        <v>1</v>
      </c>
      <c r="H1094" s="118" t="s">
        <v>4193</v>
      </c>
      <c r="I1094" t="s">
        <v>7830</v>
      </c>
      <c r="J1094" t="s">
        <v>7758</v>
      </c>
      <c r="N1094" s="118"/>
      <c r="O1094" s="118"/>
    </row>
    <row r="1095" spans="1:15" x14ac:dyDescent="0.2">
      <c r="A1095">
        <v>1146</v>
      </c>
      <c r="B1095" t="s">
        <v>10367</v>
      </c>
      <c r="C1095" t="s">
        <v>10368</v>
      </c>
      <c r="D1095" t="s">
        <v>5349</v>
      </c>
      <c r="E1095" s="118">
        <v>27</v>
      </c>
      <c r="F1095">
        <v>492355</v>
      </c>
      <c r="G1095">
        <v>1</v>
      </c>
      <c r="H1095" s="118" t="s">
        <v>4195</v>
      </c>
      <c r="I1095" t="s">
        <v>8493</v>
      </c>
      <c r="J1095" t="s">
        <v>9208</v>
      </c>
      <c r="N1095" s="118"/>
      <c r="O1095" s="118"/>
    </row>
    <row r="1096" spans="1:15" x14ac:dyDescent="0.2">
      <c r="A1096">
        <v>1147</v>
      </c>
      <c r="B1096" t="s">
        <v>10369</v>
      </c>
      <c r="C1096" t="s">
        <v>10370</v>
      </c>
      <c r="D1096" t="s">
        <v>5349</v>
      </c>
      <c r="E1096" s="118">
        <v>27</v>
      </c>
      <c r="F1096">
        <v>492355</v>
      </c>
      <c r="G1096">
        <v>1</v>
      </c>
      <c r="H1096" s="118" t="s">
        <v>4197</v>
      </c>
      <c r="I1096" t="s">
        <v>8718</v>
      </c>
      <c r="J1096" t="s">
        <v>9209</v>
      </c>
      <c r="N1096" s="118"/>
      <c r="O1096" s="118"/>
    </row>
    <row r="1097" spans="1:15" x14ac:dyDescent="0.2">
      <c r="A1097">
        <v>1148</v>
      </c>
      <c r="B1097" t="s">
        <v>10371</v>
      </c>
      <c r="C1097" t="s">
        <v>10372</v>
      </c>
      <c r="D1097" t="s">
        <v>5349</v>
      </c>
      <c r="E1097" s="118">
        <v>27</v>
      </c>
      <c r="F1097">
        <v>492355</v>
      </c>
      <c r="G1097">
        <v>1</v>
      </c>
      <c r="H1097" s="118" t="s">
        <v>4198</v>
      </c>
      <c r="I1097" t="s">
        <v>8301</v>
      </c>
      <c r="J1097" t="s">
        <v>8894</v>
      </c>
      <c r="N1097" s="118"/>
      <c r="O1097" s="118"/>
    </row>
    <row r="1098" spans="1:15" x14ac:dyDescent="0.2">
      <c r="A1098">
        <v>1149</v>
      </c>
      <c r="B1098" t="s">
        <v>10373</v>
      </c>
      <c r="C1098" t="s">
        <v>10374</v>
      </c>
      <c r="D1098" t="s">
        <v>5349</v>
      </c>
      <c r="E1098" s="118">
        <v>29</v>
      </c>
      <c r="F1098">
        <v>492355</v>
      </c>
      <c r="G1098">
        <v>1</v>
      </c>
      <c r="H1098" s="118" t="s">
        <v>4200</v>
      </c>
      <c r="I1098" t="s">
        <v>9179</v>
      </c>
      <c r="J1098" t="s">
        <v>7940</v>
      </c>
      <c r="N1098" s="118"/>
      <c r="O1098" s="118"/>
    </row>
    <row r="1099" spans="1:15" x14ac:dyDescent="0.2">
      <c r="A1099">
        <v>1150</v>
      </c>
      <c r="B1099" t="s">
        <v>10375</v>
      </c>
      <c r="C1099" t="s">
        <v>10376</v>
      </c>
      <c r="D1099" t="s">
        <v>5349</v>
      </c>
      <c r="E1099" s="118">
        <v>27</v>
      </c>
      <c r="F1099">
        <v>492355</v>
      </c>
      <c r="G1099">
        <v>1</v>
      </c>
      <c r="H1099" s="118" t="s">
        <v>4202</v>
      </c>
      <c r="I1099" t="s">
        <v>9210</v>
      </c>
      <c r="J1099" t="s">
        <v>7896</v>
      </c>
      <c r="N1099" s="118"/>
      <c r="O1099" s="118"/>
    </row>
    <row r="1100" spans="1:15" x14ac:dyDescent="0.2">
      <c r="A1100">
        <v>1151</v>
      </c>
      <c r="B1100" t="s">
        <v>10377</v>
      </c>
      <c r="C1100" t="s">
        <v>10378</v>
      </c>
      <c r="D1100" t="s">
        <v>5349</v>
      </c>
      <c r="E1100" s="118">
        <v>37</v>
      </c>
      <c r="F1100">
        <v>492355</v>
      </c>
      <c r="G1100">
        <v>1</v>
      </c>
      <c r="H1100" s="118" t="s">
        <v>4204</v>
      </c>
      <c r="I1100" t="s">
        <v>7845</v>
      </c>
      <c r="J1100" t="s">
        <v>9211</v>
      </c>
      <c r="N1100" s="118"/>
      <c r="O1100" s="118"/>
    </row>
    <row r="1101" spans="1:15" x14ac:dyDescent="0.2">
      <c r="A1101">
        <v>1152</v>
      </c>
      <c r="B1101" t="s">
        <v>10379</v>
      </c>
      <c r="C1101" t="s">
        <v>10380</v>
      </c>
      <c r="D1101" t="s">
        <v>5349</v>
      </c>
      <c r="E1101" s="118">
        <v>26</v>
      </c>
      <c r="F1101">
        <v>492355</v>
      </c>
      <c r="G1101">
        <v>1</v>
      </c>
      <c r="H1101" s="118" t="s">
        <v>4206</v>
      </c>
      <c r="I1101" t="s">
        <v>8395</v>
      </c>
      <c r="J1101" t="s">
        <v>8022</v>
      </c>
      <c r="N1101" s="118"/>
      <c r="O1101" s="118"/>
    </row>
    <row r="1102" spans="1:15" x14ac:dyDescent="0.2">
      <c r="A1102">
        <v>1153</v>
      </c>
      <c r="B1102" t="s">
        <v>10381</v>
      </c>
      <c r="C1102" t="s">
        <v>10382</v>
      </c>
      <c r="D1102" t="s">
        <v>5349</v>
      </c>
      <c r="E1102" s="118">
        <v>27</v>
      </c>
      <c r="F1102">
        <v>492355</v>
      </c>
      <c r="G1102">
        <v>1</v>
      </c>
      <c r="H1102" s="118" t="s">
        <v>4208</v>
      </c>
      <c r="I1102" t="s">
        <v>9212</v>
      </c>
      <c r="J1102" t="s">
        <v>9213</v>
      </c>
      <c r="N1102" s="118"/>
      <c r="O1102" s="118"/>
    </row>
    <row r="1103" spans="1:15" x14ac:dyDescent="0.2">
      <c r="A1103">
        <v>1154</v>
      </c>
      <c r="B1103" t="s">
        <v>10383</v>
      </c>
      <c r="C1103" t="s">
        <v>10384</v>
      </c>
      <c r="D1103" t="s">
        <v>5349</v>
      </c>
      <c r="E1103" s="118">
        <v>27</v>
      </c>
      <c r="F1103">
        <v>492355</v>
      </c>
      <c r="G1103">
        <v>1</v>
      </c>
      <c r="H1103" s="118" t="s">
        <v>4210</v>
      </c>
      <c r="I1103" t="s">
        <v>9214</v>
      </c>
      <c r="J1103" t="s">
        <v>8902</v>
      </c>
      <c r="N1103" s="118"/>
      <c r="O1103" s="118"/>
    </row>
    <row r="1104" spans="1:15" x14ac:dyDescent="0.2">
      <c r="A1104">
        <v>1155</v>
      </c>
      <c r="B1104" t="s">
        <v>10385</v>
      </c>
      <c r="C1104" t="s">
        <v>10386</v>
      </c>
      <c r="D1104" t="s">
        <v>5349</v>
      </c>
      <c r="E1104" s="118">
        <v>27</v>
      </c>
      <c r="F1104">
        <v>492355</v>
      </c>
      <c r="G1104">
        <v>1</v>
      </c>
      <c r="H1104" s="118" t="s">
        <v>4212</v>
      </c>
      <c r="I1104" t="s">
        <v>9215</v>
      </c>
      <c r="J1104" t="s">
        <v>8864</v>
      </c>
      <c r="N1104" s="118"/>
      <c r="O1104" s="118"/>
    </row>
    <row r="1105" spans="1:15" x14ac:dyDescent="0.2">
      <c r="A1105">
        <v>1156</v>
      </c>
      <c r="B1105" t="s">
        <v>10387</v>
      </c>
      <c r="C1105" t="s">
        <v>10388</v>
      </c>
      <c r="D1105" t="s">
        <v>5349</v>
      </c>
      <c r="E1105" s="118">
        <v>26</v>
      </c>
      <c r="F1105">
        <v>492355</v>
      </c>
      <c r="G1105">
        <v>1</v>
      </c>
      <c r="H1105" s="118" t="s">
        <v>4214</v>
      </c>
      <c r="I1105" t="s">
        <v>9075</v>
      </c>
      <c r="J1105" t="s">
        <v>9216</v>
      </c>
      <c r="N1105" s="118"/>
      <c r="O1105" s="118"/>
    </row>
    <row r="1106" spans="1:15" x14ac:dyDescent="0.2">
      <c r="A1106">
        <v>1157</v>
      </c>
      <c r="B1106" t="s">
        <v>10389</v>
      </c>
      <c r="C1106" t="s">
        <v>10390</v>
      </c>
      <c r="D1106" t="s">
        <v>5349</v>
      </c>
      <c r="E1106" s="118">
        <v>26</v>
      </c>
      <c r="F1106">
        <v>492355</v>
      </c>
      <c r="G1106">
        <v>1</v>
      </c>
      <c r="H1106" s="118" t="s">
        <v>4216</v>
      </c>
      <c r="I1106" t="s">
        <v>8482</v>
      </c>
      <c r="J1106" t="s">
        <v>7793</v>
      </c>
      <c r="N1106" s="118"/>
      <c r="O1106" s="118"/>
    </row>
    <row r="1107" spans="1:15" x14ac:dyDescent="0.2">
      <c r="A1107">
        <v>1158</v>
      </c>
      <c r="B1107" t="s">
        <v>10391</v>
      </c>
      <c r="C1107" t="s">
        <v>10392</v>
      </c>
      <c r="D1107" t="s">
        <v>5349</v>
      </c>
      <c r="E1107" s="118">
        <v>29</v>
      </c>
      <c r="F1107">
        <v>492355</v>
      </c>
      <c r="G1107">
        <v>1</v>
      </c>
      <c r="H1107" s="118" t="s">
        <v>4217</v>
      </c>
      <c r="I1107" t="s">
        <v>9217</v>
      </c>
      <c r="J1107" t="s">
        <v>8188</v>
      </c>
      <c r="N1107" s="118"/>
      <c r="O1107" s="118"/>
    </row>
    <row r="1108" spans="1:15" x14ac:dyDescent="0.2">
      <c r="A1108">
        <v>1159</v>
      </c>
      <c r="B1108" t="s">
        <v>10393</v>
      </c>
      <c r="C1108" t="s">
        <v>10394</v>
      </c>
      <c r="D1108" t="s">
        <v>5349</v>
      </c>
      <c r="E1108" s="118">
        <v>27</v>
      </c>
      <c r="F1108">
        <v>492355</v>
      </c>
      <c r="G1108">
        <v>1</v>
      </c>
      <c r="H1108" s="118" t="s">
        <v>4219</v>
      </c>
      <c r="I1108" t="s">
        <v>8007</v>
      </c>
      <c r="J1108" t="s">
        <v>9154</v>
      </c>
      <c r="N1108" s="118"/>
      <c r="O1108" s="118"/>
    </row>
    <row r="1109" spans="1:15" x14ac:dyDescent="0.2">
      <c r="A1109">
        <v>1160</v>
      </c>
      <c r="B1109" t="s">
        <v>10395</v>
      </c>
      <c r="C1109" t="s">
        <v>10396</v>
      </c>
      <c r="D1109" t="s">
        <v>5349</v>
      </c>
      <c r="E1109" s="118">
        <v>27</v>
      </c>
      <c r="F1109">
        <v>492355</v>
      </c>
      <c r="G1109">
        <v>1</v>
      </c>
      <c r="H1109" s="118" t="s">
        <v>4221</v>
      </c>
      <c r="I1109" t="s">
        <v>9204</v>
      </c>
      <c r="J1109" t="s">
        <v>8720</v>
      </c>
      <c r="N1109" s="118"/>
      <c r="O1109" s="118"/>
    </row>
    <row r="1110" spans="1:15" x14ac:dyDescent="0.2">
      <c r="A1110">
        <v>1161</v>
      </c>
      <c r="B1110" t="s">
        <v>10397</v>
      </c>
      <c r="C1110" t="s">
        <v>10398</v>
      </c>
      <c r="D1110" t="s">
        <v>5349</v>
      </c>
      <c r="E1110" s="118">
        <v>25</v>
      </c>
      <c r="F1110">
        <v>492355</v>
      </c>
      <c r="G1110">
        <v>1</v>
      </c>
      <c r="H1110" s="118" t="s">
        <v>4223</v>
      </c>
      <c r="I1110" t="s">
        <v>9218</v>
      </c>
      <c r="J1110" t="s">
        <v>7958</v>
      </c>
      <c r="N1110" s="118"/>
      <c r="O1110" s="118"/>
    </row>
    <row r="1111" spans="1:15" x14ac:dyDescent="0.2">
      <c r="A1111">
        <v>1162</v>
      </c>
      <c r="B1111" t="s">
        <v>10399</v>
      </c>
      <c r="C1111" t="s">
        <v>10400</v>
      </c>
      <c r="D1111" t="s">
        <v>5349</v>
      </c>
      <c r="E1111" s="118">
        <v>26</v>
      </c>
      <c r="F1111">
        <v>492355</v>
      </c>
      <c r="G1111">
        <v>1</v>
      </c>
      <c r="H1111" s="118" t="s">
        <v>4225</v>
      </c>
      <c r="I1111" t="s">
        <v>9219</v>
      </c>
      <c r="J1111" t="s">
        <v>8595</v>
      </c>
      <c r="N1111" s="118"/>
      <c r="O1111" s="118"/>
    </row>
    <row r="1112" spans="1:15" x14ac:dyDescent="0.2">
      <c r="A1112">
        <v>1163</v>
      </c>
      <c r="B1112" t="s">
        <v>10401</v>
      </c>
      <c r="C1112" t="s">
        <v>10402</v>
      </c>
      <c r="D1112" t="s">
        <v>5349</v>
      </c>
      <c r="E1112" s="118">
        <v>27</v>
      </c>
      <c r="F1112">
        <v>492355</v>
      </c>
      <c r="G1112">
        <v>1</v>
      </c>
      <c r="H1112" s="118" t="s">
        <v>4227</v>
      </c>
      <c r="I1112" t="s">
        <v>9220</v>
      </c>
      <c r="J1112" t="s">
        <v>9221</v>
      </c>
      <c r="N1112" s="118"/>
      <c r="O1112" s="118"/>
    </row>
    <row r="1113" spans="1:15" x14ac:dyDescent="0.2">
      <c r="A1113">
        <v>1164</v>
      </c>
      <c r="B1113" t="s">
        <v>10403</v>
      </c>
      <c r="C1113" t="s">
        <v>10404</v>
      </c>
      <c r="D1113" t="s">
        <v>5349</v>
      </c>
      <c r="E1113" s="118">
        <v>29</v>
      </c>
      <c r="F1113">
        <v>492355</v>
      </c>
      <c r="G1113">
        <v>1</v>
      </c>
      <c r="H1113" s="118" t="s">
        <v>4229</v>
      </c>
      <c r="I1113" t="s">
        <v>9222</v>
      </c>
      <c r="J1113" t="s">
        <v>7832</v>
      </c>
      <c r="N1113" s="118"/>
      <c r="O1113" s="118"/>
    </row>
    <row r="1114" spans="1:15" x14ac:dyDescent="0.2">
      <c r="A1114">
        <v>1165</v>
      </c>
      <c r="B1114" t="s">
        <v>10405</v>
      </c>
      <c r="C1114" t="s">
        <v>10406</v>
      </c>
      <c r="D1114" t="s">
        <v>5349</v>
      </c>
      <c r="E1114" s="118">
        <v>26</v>
      </c>
      <c r="F1114">
        <v>492355</v>
      </c>
      <c r="G1114">
        <v>1</v>
      </c>
      <c r="H1114" s="118" t="s">
        <v>4231</v>
      </c>
      <c r="I1114" t="s">
        <v>9223</v>
      </c>
      <c r="J1114" t="s">
        <v>9224</v>
      </c>
      <c r="N1114" s="118"/>
      <c r="O1114" s="118"/>
    </row>
    <row r="1115" spans="1:15" x14ac:dyDescent="0.2">
      <c r="A1115">
        <v>1166</v>
      </c>
      <c r="B1115" t="s">
        <v>10407</v>
      </c>
      <c r="C1115" t="s">
        <v>10408</v>
      </c>
      <c r="D1115" t="s">
        <v>5349</v>
      </c>
      <c r="E1115" s="118">
        <v>27</v>
      </c>
      <c r="F1115">
        <v>492355</v>
      </c>
      <c r="G1115">
        <v>1</v>
      </c>
      <c r="H1115" s="118" t="s">
        <v>4233</v>
      </c>
      <c r="I1115" t="s">
        <v>8286</v>
      </c>
      <c r="J1115" t="s">
        <v>7958</v>
      </c>
      <c r="N1115" s="118"/>
      <c r="O1115" s="118"/>
    </row>
    <row r="1116" spans="1:15" x14ac:dyDescent="0.2">
      <c r="A1116">
        <v>1167</v>
      </c>
      <c r="B1116" t="s">
        <v>4901</v>
      </c>
      <c r="C1116" t="s">
        <v>1340</v>
      </c>
      <c r="D1116" t="s">
        <v>4893</v>
      </c>
      <c r="E1116" s="118">
        <v>26</v>
      </c>
      <c r="F1116">
        <v>491016</v>
      </c>
      <c r="G1116">
        <v>4</v>
      </c>
      <c r="H1116" s="118" t="s">
        <v>4235</v>
      </c>
      <c r="I1116" t="s">
        <v>10409</v>
      </c>
      <c r="J1116" t="s">
        <v>8244</v>
      </c>
      <c r="N1116" s="118"/>
      <c r="O1116" s="118"/>
    </row>
    <row r="1117" spans="1:15" x14ac:dyDescent="0.2">
      <c r="A1117">
        <v>1168</v>
      </c>
      <c r="B1117" t="s">
        <v>4903</v>
      </c>
      <c r="C1117" t="s">
        <v>1341</v>
      </c>
      <c r="D1117" t="s">
        <v>4893</v>
      </c>
      <c r="E1117" s="118">
        <v>26</v>
      </c>
      <c r="F1117">
        <v>491016</v>
      </c>
      <c r="G1117">
        <v>4</v>
      </c>
      <c r="H1117" s="118" t="s">
        <v>4236</v>
      </c>
      <c r="I1117" t="s">
        <v>8046</v>
      </c>
      <c r="J1117" t="s">
        <v>7710</v>
      </c>
      <c r="N1117" s="118"/>
      <c r="O1117" s="118"/>
    </row>
    <row r="1118" spans="1:15" x14ac:dyDescent="0.2">
      <c r="A1118">
        <v>1169</v>
      </c>
      <c r="B1118" t="s">
        <v>4906</v>
      </c>
      <c r="C1118" t="s">
        <v>1342</v>
      </c>
      <c r="D1118" t="s">
        <v>4893</v>
      </c>
      <c r="E1118" s="118">
        <v>26</v>
      </c>
      <c r="F1118">
        <v>491016</v>
      </c>
      <c r="G1118">
        <v>4</v>
      </c>
      <c r="H1118" s="118" t="s">
        <v>4238</v>
      </c>
      <c r="I1118" t="s">
        <v>8970</v>
      </c>
      <c r="J1118" t="s">
        <v>8113</v>
      </c>
      <c r="N1118" s="118"/>
      <c r="O1118" s="118"/>
    </row>
    <row r="1119" spans="1:15" x14ac:dyDescent="0.2">
      <c r="A1119">
        <v>1170</v>
      </c>
      <c r="B1119" t="s">
        <v>4908</v>
      </c>
      <c r="C1119" t="s">
        <v>1343</v>
      </c>
      <c r="D1119" t="s">
        <v>4893</v>
      </c>
      <c r="E1119" s="118">
        <v>26</v>
      </c>
      <c r="F1119">
        <v>491016</v>
      </c>
      <c r="G1119">
        <v>3</v>
      </c>
      <c r="H1119" s="118" t="s">
        <v>4240</v>
      </c>
      <c r="I1119" t="s">
        <v>10410</v>
      </c>
      <c r="J1119" t="s">
        <v>7740</v>
      </c>
      <c r="N1119" s="118"/>
      <c r="O1119" s="118"/>
    </row>
    <row r="1120" spans="1:15" x14ac:dyDescent="0.2">
      <c r="A1120">
        <v>1171</v>
      </c>
      <c r="B1120" t="s">
        <v>4910</v>
      </c>
      <c r="C1120" t="s">
        <v>1344</v>
      </c>
      <c r="D1120" t="s">
        <v>4893</v>
      </c>
      <c r="E1120" s="118">
        <v>26</v>
      </c>
      <c r="F1120">
        <v>491016</v>
      </c>
      <c r="G1120">
        <v>3</v>
      </c>
      <c r="H1120" s="118" t="s">
        <v>4242</v>
      </c>
      <c r="I1120" t="s">
        <v>8674</v>
      </c>
      <c r="J1120" t="s">
        <v>10411</v>
      </c>
      <c r="N1120" s="118"/>
      <c r="O1120" s="118"/>
    </row>
    <row r="1121" spans="1:15" x14ac:dyDescent="0.2">
      <c r="A1121">
        <v>1172</v>
      </c>
      <c r="B1121" t="s">
        <v>10412</v>
      </c>
      <c r="C1121" t="s">
        <v>10413</v>
      </c>
      <c r="D1121" t="s">
        <v>4893</v>
      </c>
      <c r="E1121" s="118">
        <v>26</v>
      </c>
      <c r="F1121">
        <v>491016</v>
      </c>
      <c r="G1121">
        <v>2</v>
      </c>
      <c r="H1121" s="118" t="s">
        <v>4244</v>
      </c>
      <c r="I1121" t="s">
        <v>8473</v>
      </c>
      <c r="J1121" t="s">
        <v>7811</v>
      </c>
      <c r="N1121" s="118"/>
      <c r="O1121" s="118"/>
    </row>
    <row r="1122" spans="1:15" x14ac:dyDescent="0.2">
      <c r="A1122">
        <v>1173</v>
      </c>
      <c r="B1122" t="s">
        <v>10414</v>
      </c>
      <c r="C1122" t="s">
        <v>10415</v>
      </c>
      <c r="D1122" t="s">
        <v>4893</v>
      </c>
      <c r="E1122" s="118">
        <v>26</v>
      </c>
      <c r="F1122">
        <v>491016</v>
      </c>
      <c r="G1122">
        <v>2</v>
      </c>
      <c r="H1122" s="118" t="s">
        <v>4246</v>
      </c>
      <c r="I1122" t="s">
        <v>10416</v>
      </c>
      <c r="J1122" t="s">
        <v>7724</v>
      </c>
      <c r="N1122" s="118"/>
      <c r="O1122" s="118"/>
    </row>
    <row r="1123" spans="1:15" x14ac:dyDescent="0.2">
      <c r="A1123">
        <v>1174</v>
      </c>
      <c r="B1123" t="s">
        <v>5714</v>
      </c>
      <c r="C1123" t="s">
        <v>1631</v>
      </c>
      <c r="D1123" t="s">
        <v>5703</v>
      </c>
      <c r="E1123" s="118">
        <v>28</v>
      </c>
      <c r="F1123">
        <v>492208</v>
      </c>
      <c r="G1123">
        <v>4</v>
      </c>
      <c r="H1123" s="118" t="s">
        <v>4248</v>
      </c>
      <c r="I1123" t="s">
        <v>10417</v>
      </c>
      <c r="J1123" t="s">
        <v>10418</v>
      </c>
      <c r="N1123" s="118"/>
      <c r="O1123" s="118"/>
    </row>
    <row r="1124" spans="1:15" x14ac:dyDescent="0.2">
      <c r="A1124">
        <v>1175</v>
      </c>
      <c r="B1124" t="s">
        <v>5716</v>
      </c>
      <c r="C1124" t="s">
        <v>1632</v>
      </c>
      <c r="D1124" t="s">
        <v>5703</v>
      </c>
      <c r="E1124" s="118">
        <v>27</v>
      </c>
      <c r="F1124">
        <v>492208</v>
      </c>
      <c r="G1124">
        <v>4</v>
      </c>
      <c r="H1124" s="118" t="s">
        <v>4250</v>
      </c>
      <c r="I1124" t="s">
        <v>10419</v>
      </c>
      <c r="J1124" t="s">
        <v>7900</v>
      </c>
      <c r="N1124" s="118"/>
      <c r="O1124" s="118"/>
    </row>
    <row r="1125" spans="1:15" x14ac:dyDescent="0.2">
      <c r="A1125">
        <v>1176</v>
      </c>
      <c r="B1125" t="s">
        <v>5718</v>
      </c>
      <c r="C1125" t="s">
        <v>1633</v>
      </c>
      <c r="D1125" t="s">
        <v>5703</v>
      </c>
      <c r="E1125" s="118">
        <v>27</v>
      </c>
      <c r="F1125">
        <v>492208</v>
      </c>
      <c r="G1125">
        <v>4</v>
      </c>
      <c r="H1125" s="118" t="s">
        <v>4252</v>
      </c>
      <c r="I1125" t="s">
        <v>10420</v>
      </c>
      <c r="J1125" t="s">
        <v>10421</v>
      </c>
      <c r="N1125" s="118"/>
      <c r="O1125" s="118"/>
    </row>
    <row r="1126" spans="1:15" x14ac:dyDescent="0.2">
      <c r="A1126">
        <v>1177</v>
      </c>
      <c r="B1126" t="s">
        <v>5720</v>
      </c>
      <c r="C1126" t="s">
        <v>1634</v>
      </c>
      <c r="D1126" t="s">
        <v>5703</v>
      </c>
      <c r="E1126" s="118">
        <v>27</v>
      </c>
      <c r="F1126">
        <v>492208</v>
      </c>
      <c r="G1126">
        <v>4</v>
      </c>
      <c r="H1126" s="118" t="s">
        <v>4254</v>
      </c>
      <c r="I1126" t="s">
        <v>8366</v>
      </c>
      <c r="J1126" t="s">
        <v>8858</v>
      </c>
      <c r="N1126" s="118"/>
      <c r="O1126" s="118"/>
    </row>
    <row r="1127" spans="1:15" x14ac:dyDescent="0.2">
      <c r="A1127">
        <v>1178</v>
      </c>
      <c r="B1127" t="s">
        <v>5722</v>
      </c>
      <c r="C1127" t="s">
        <v>1635</v>
      </c>
      <c r="D1127" t="s">
        <v>5703</v>
      </c>
      <c r="E1127" s="118">
        <v>27</v>
      </c>
      <c r="F1127">
        <v>492208</v>
      </c>
      <c r="G1127">
        <v>4</v>
      </c>
      <c r="H1127" s="118" t="s">
        <v>4256</v>
      </c>
      <c r="I1127" t="s">
        <v>10422</v>
      </c>
      <c r="J1127" t="s">
        <v>7890</v>
      </c>
      <c r="N1127" s="118"/>
      <c r="O1127" s="118"/>
    </row>
    <row r="1128" spans="1:15" x14ac:dyDescent="0.2">
      <c r="A1128">
        <v>1179</v>
      </c>
      <c r="B1128" t="s">
        <v>5724</v>
      </c>
      <c r="C1128" t="s">
        <v>1636</v>
      </c>
      <c r="D1128" t="s">
        <v>5703</v>
      </c>
      <c r="E1128" s="118">
        <v>27</v>
      </c>
      <c r="F1128">
        <v>492208</v>
      </c>
      <c r="G1128">
        <v>4</v>
      </c>
      <c r="H1128" s="118" t="s">
        <v>4258</v>
      </c>
      <c r="I1128" t="s">
        <v>7848</v>
      </c>
      <c r="J1128" t="s">
        <v>8162</v>
      </c>
      <c r="N1128" s="118"/>
      <c r="O1128" s="118"/>
    </row>
    <row r="1129" spans="1:15" x14ac:dyDescent="0.2">
      <c r="A1129">
        <v>1180</v>
      </c>
      <c r="B1129" t="s">
        <v>5726</v>
      </c>
      <c r="C1129" t="s">
        <v>1637</v>
      </c>
      <c r="D1129" t="s">
        <v>5703</v>
      </c>
      <c r="E1129" s="118">
        <v>28</v>
      </c>
      <c r="F1129">
        <v>492208</v>
      </c>
      <c r="G1129">
        <v>4</v>
      </c>
      <c r="H1129" s="118" t="s">
        <v>4260</v>
      </c>
      <c r="I1129" t="s">
        <v>8879</v>
      </c>
      <c r="J1129" t="s">
        <v>7738</v>
      </c>
      <c r="N1129" s="118"/>
      <c r="O1129" s="118"/>
    </row>
    <row r="1130" spans="1:15" x14ac:dyDescent="0.2">
      <c r="A1130">
        <v>1181</v>
      </c>
      <c r="B1130" t="s">
        <v>5728</v>
      </c>
      <c r="C1130" t="s">
        <v>1638</v>
      </c>
      <c r="D1130" t="s">
        <v>5703</v>
      </c>
      <c r="E1130" s="118">
        <v>28</v>
      </c>
      <c r="F1130">
        <v>492208</v>
      </c>
      <c r="G1130">
        <v>4</v>
      </c>
      <c r="H1130" s="118" t="s">
        <v>4262</v>
      </c>
      <c r="I1130" t="s">
        <v>10423</v>
      </c>
      <c r="J1130" t="s">
        <v>7890</v>
      </c>
      <c r="N1130" s="118"/>
      <c r="O1130" s="118"/>
    </row>
    <row r="1131" spans="1:15" x14ac:dyDescent="0.2">
      <c r="A1131">
        <v>1182</v>
      </c>
      <c r="B1131" t="s">
        <v>5730</v>
      </c>
      <c r="C1131" t="s">
        <v>1639</v>
      </c>
      <c r="D1131" t="s">
        <v>5703</v>
      </c>
      <c r="E1131" s="118">
        <v>27</v>
      </c>
      <c r="F1131">
        <v>492208</v>
      </c>
      <c r="G1131">
        <v>4</v>
      </c>
      <c r="H1131" s="118" t="s">
        <v>4264</v>
      </c>
      <c r="I1131" t="s">
        <v>10424</v>
      </c>
      <c r="J1131" t="s">
        <v>9077</v>
      </c>
      <c r="N1131" s="118"/>
      <c r="O1131" s="118"/>
    </row>
    <row r="1132" spans="1:15" x14ac:dyDescent="0.2">
      <c r="A1132">
        <v>1183</v>
      </c>
      <c r="B1132" t="s">
        <v>5732</v>
      </c>
      <c r="C1132" t="s">
        <v>1640</v>
      </c>
      <c r="D1132" t="s">
        <v>5703</v>
      </c>
      <c r="E1132" s="118">
        <v>27</v>
      </c>
      <c r="F1132">
        <v>492208</v>
      </c>
      <c r="G1132">
        <v>4</v>
      </c>
      <c r="H1132" s="118" t="s">
        <v>4266</v>
      </c>
      <c r="I1132" t="s">
        <v>10425</v>
      </c>
      <c r="J1132" t="s">
        <v>9322</v>
      </c>
      <c r="N1132" s="118"/>
      <c r="O1132" s="118"/>
    </row>
    <row r="1133" spans="1:15" x14ac:dyDescent="0.2">
      <c r="A1133">
        <v>1184</v>
      </c>
      <c r="B1133" t="s">
        <v>5734</v>
      </c>
      <c r="C1133" t="s">
        <v>1641</v>
      </c>
      <c r="D1133" t="s">
        <v>5703</v>
      </c>
      <c r="E1133" s="118">
        <v>27</v>
      </c>
      <c r="F1133">
        <v>492208</v>
      </c>
      <c r="G1133">
        <v>3</v>
      </c>
      <c r="H1133" s="118" t="s">
        <v>4268</v>
      </c>
      <c r="I1133" t="s">
        <v>10426</v>
      </c>
      <c r="J1133" t="s">
        <v>9256</v>
      </c>
      <c r="N1133" s="118"/>
      <c r="O1133" s="118"/>
    </row>
    <row r="1134" spans="1:15" x14ac:dyDescent="0.2">
      <c r="A1134">
        <v>1185</v>
      </c>
      <c r="B1134" t="s">
        <v>5736</v>
      </c>
      <c r="C1134" t="s">
        <v>1642</v>
      </c>
      <c r="D1134" t="s">
        <v>5703</v>
      </c>
      <c r="E1134" s="118">
        <v>28</v>
      </c>
      <c r="F1134">
        <v>492208</v>
      </c>
      <c r="G1134">
        <v>3</v>
      </c>
      <c r="H1134" s="118" t="s">
        <v>4269</v>
      </c>
      <c r="I1134" t="s">
        <v>9071</v>
      </c>
      <c r="J1134" t="s">
        <v>7702</v>
      </c>
      <c r="N1134" s="118"/>
      <c r="O1134" s="118"/>
    </row>
    <row r="1135" spans="1:15" x14ac:dyDescent="0.2">
      <c r="A1135">
        <v>1186</v>
      </c>
      <c r="B1135" t="s">
        <v>5738</v>
      </c>
      <c r="C1135" t="s">
        <v>1643</v>
      </c>
      <c r="D1135" t="s">
        <v>5703</v>
      </c>
      <c r="E1135" s="118">
        <v>28</v>
      </c>
      <c r="F1135">
        <v>492208</v>
      </c>
      <c r="G1135">
        <v>3</v>
      </c>
      <c r="H1135" s="118" t="s">
        <v>4271</v>
      </c>
      <c r="I1135" t="s">
        <v>7850</v>
      </c>
      <c r="J1135" t="s">
        <v>10427</v>
      </c>
      <c r="N1135" s="118"/>
      <c r="O1135" s="118"/>
    </row>
    <row r="1136" spans="1:15" x14ac:dyDescent="0.2">
      <c r="A1136">
        <v>1187</v>
      </c>
      <c r="B1136" t="s">
        <v>5742</v>
      </c>
      <c r="C1136" t="s">
        <v>1644</v>
      </c>
      <c r="D1136" t="s">
        <v>5703</v>
      </c>
      <c r="E1136" s="118">
        <v>28</v>
      </c>
      <c r="F1136">
        <v>492208</v>
      </c>
      <c r="G1136">
        <v>3</v>
      </c>
      <c r="H1136" s="118" t="s">
        <v>4272</v>
      </c>
      <c r="I1136" t="s">
        <v>10428</v>
      </c>
      <c r="J1136" t="s">
        <v>7842</v>
      </c>
      <c r="N1136" s="118"/>
      <c r="O1136" s="118"/>
    </row>
    <row r="1137" spans="1:15" x14ac:dyDescent="0.2">
      <c r="A1137">
        <v>1188</v>
      </c>
      <c r="B1137" t="s">
        <v>5744</v>
      </c>
      <c r="C1137" t="s">
        <v>1645</v>
      </c>
      <c r="D1137" t="s">
        <v>5703</v>
      </c>
      <c r="E1137" s="118">
        <v>28</v>
      </c>
      <c r="F1137">
        <v>492208</v>
      </c>
      <c r="G1137">
        <v>3</v>
      </c>
      <c r="H1137" s="118" t="s">
        <v>4274</v>
      </c>
      <c r="I1137" t="s">
        <v>9691</v>
      </c>
      <c r="J1137" t="s">
        <v>8850</v>
      </c>
      <c r="N1137" s="118"/>
      <c r="O1137" s="118"/>
    </row>
    <row r="1138" spans="1:15" x14ac:dyDescent="0.2">
      <c r="A1138">
        <v>1189</v>
      </c>
      <c r="B1138" t="s">
        <v>5746</v>
      </c>
      <c r="C1138" t="s">
        <v>1646</v>
      </c>
      <c r="D1138" t="s">
        <v>5703</v>
      </c>
      <c r="E1138" s="118">
        <v>27</v>
      </c>
      <c r="F1138">
        <v>492208</v>
      </c>
      <c r="G1138">
        <v>3</v>
      </c>
      <c r="H1138" s="118" t="s">
        <v>4276</v>
      </c>
      <c r="I1138" t="s">
        <v>10429</v>
      </c>
      <c r="J1138" t="s">
        <v>10430</v>
      </c>
      <c r="N1138" s="118"/>
      <c r="O1138" s="118"/>
    </row>
    <row r="1139" spans="1:15" x14ac:dyDescent="0.2">
      <c r="A1139">
        <v>1190</v>
      </c>
      <c r="B1139" t="s">
        <v>5748</v>
      </c>
      <c r="C1139" t="s">
        <v>1647</v>
      </c>
      <c r="D1139" t="s">
        <v>5703</v>
      </c>
      <c r="E1139" s="118">
        <v>27</v>
      </c>
      <c r="F1139">
        <v>492208</v>
      </c>
      <c r="G1139">
        <v>3</v>
      </c>
      <c r="H1139" s="118" t="s">
        <v>4278</v>
      </c>
      <c r="I1139" t="s">
        <v>10431</v>
      </c>
      <c r="J1139" t="s">
        <v>7860</v>
      </c>
      <c r="N1139" s="118"/>
      <c r="O1139" s="118"/>
    </row>
    <row r="1140" spans="1:15" x14ac:dyDescent="0.2">
      <c r="A1140">
        <v>1191</v>
      </c>
      <c r="B1140" t="s">
        <v>5750</v>
      </c>
      <c r="C1140" t="s">
        <v>1648</v>
      </c>
      <c r="D1140" t="s">
        <v>5703</v>
      </c>
      <c r="E1140" s="118">
        <v>28</v>
      </c>
      <c r="F1140">
        <v>492208</v>
      </c>
      <c r="G1140">
        <v>3</v>
      </c>
      <c r="H1140" s="118" t="s">
        <v>4281</v>
      </c>
      <c r="I1140" t="s">
        <v>8172</v>
      </c>
      <c r="J1140" t="s">
        <v>7710</v>
      </c>
      <c r="N1140" s="118"/>
      <c r="O1140" s="118"/>
    </row>
    <row r="1141" spans="1:15" x14ac:dyDescent="0.2">
      <c r="A1141">
        <v>1192</v>
      </c>
      <c r="B1141" t="s">
        <v>5981</v>
      </c>
      <c r="C1141" t="s">
        <v>5982</v>
      </c>
      <c r="D1141" t="s">
        <v>5703</v>
      </c>
      <c r="E1141" s="118">
        <v>27</v>
      </c>
      <c r="F1141">
        <v>492208</v>
      </c>
      <c r="G1141">
        <v>2</v>
      </c>
      <c r="H1141" s="118" t="s">
        <v>4282</v>
      </c>
      <c r="I1141" t="s">
        <v>7763</v>
      </c>
      <c r="J1141" t="s">
        <v>7890</v>
      </c>
      <c r="N1141" s="118"/>
      <c r="O1141" s="118"/>
    </row>
    <row r="1142" spans="1:15" x14ac:dyDescent="0.2">
      <c r="A1142">
        <v>1193</v>
      </c>
      <c r="B1142" t="s">
        <v>6673</v>
      </c>
      <c r="C1142" t="s">
        <v>6674</v>
      </c>
      <c r="D1142" t="s">
        <v>5703</v>
      </c>
      <c r="E1142" s="118">
        <v>28</v>
      </c>
      <c r="F1142">
        <v>492208</v>
      </c>
      <c r="G1142">
        <v>2</v>
      </c>
      <c r="H1142" s="118" t="s">
        <v>4284</v>
      </c>
      <c r="I1142" t="s">
        <v>10432</v>
      </c>
      <c r="J1142" t="s">
        <v>9114</v>
      </c>
      <c r="N1142" s="118"/>
      <c r="O1142" s="118"/>
    </row>
    <row r="1143" spans="1:15" x14ac:dyDescent="0.2">
      <c r="A1143">
        <v>1194</v>
      </c>
      <c r="B1143" t="s">
        <v>6436</v>
      </c>
      <c r="C1143" t="s">
        <v>6437</v>
      </c>
      <c r="D1143" t="s">
        <v>5703</v>
      </c>
      <c r="E1143" s="118">
        <v>27</v>
      </c>
      <c r="F1143">
        <v>492208</v>
      </c>
      <c r="G1143">
        <v>2</v>
      </c>
      <c r="H1143" s="118" t="s">
        <v>4285</v>
      </c>
      <c r="I1143" t="s">
        <v>8131</v>
      </c>
      <c r="J1143" t="s">
        <v>8008</v>
      </c>
      <c r="N1143" s="118"/>
      <c r="O1143" s="118"/>
    </row>
    <row r="1144" spans="1:15" x14ac:dyDescent="0.2">
      <c r="A1144">
        <v>1195</v>
      </c>
      <c r="B1144" t="s">
        <v>6245</v>
      </c>
      <c r="C1144" t="s">
        <v>6246</v>
      </c>
      <c r="D1144" t="s">
        <v>5703</v>
      </c>
      <c r="E1144" s="118">
        <v>28</v>
      </c>
      <c r="F1144">
        <v>492208</v>
      </c>
      <c r="G1144">
        <v>2</v>
      </c>
      <c r="H1144" s="118" t="s">
        <v>4287</v>
      </c>
      <c r="I1144" t="s">
        <v>7782</v>
      </c>
      <c r="J1144" t="s">
        <v>8479</v>
      </c>
      <c r="N1144" s="118"/>
      <c r="O1144" s="118"/>
    </row>
    <row r="1145" spans="1:15" x14ac:dyDescent="0.2">
      <c r="A1145">
        <v>1196</v>
      </c>
      <c r="B1145" t="s">
        <v>6247</v>
      </c>
      <c r="C1145" t="s">
        <v>6248</v>
      </c>
      <c r="D1145" t="s">
        <v>5703</v>
      </c>
      <c r="E1145" s="118">
        <v>28</v>
      </c>
      <c r="F1145">
        <v>492208</v>
      </c>
      <c r="G1145">
        <v>2</v>
      </c>
      <c r="H1145" s="118" t="s">
        <v>4289</v>
      </c>
      <c r="I1145" t="s">
        <v>7819</v>
      </c>
      <c r="J1145" t="s">
        <v>8000</v>
      </c>
      <c r="N1145" s="118"/>
      <c r="O1145" s="118"/>
    </row>
    <row r="1146" spans="1:15" x14ac:dyDescent="0.2">
      <c r="A1146">
        <v>1197</v>
      </c>
      <c r="B1146" t="s">
        <v>4443</v>
      </c>
      <c r="C1146" t="s">
        <v>1154</v>
      </c>
      <c r="D1146" t="s">
        <v>4440</v>
      </c>
      <c r="E1146" s="118">
        <v>35</v>
      </c>
      <c r="F1146">
        <v>490054</v>
      </c>
      <c r="G1146" t="s">
        <v>88</v>
      </c>
      <c r="H1146" s="118" t="s">
        <v>4291</v>
      </c>
      <c r="I1146" t="s">
        <v>8597</v>
      </c>
      <c r="J1146" t="s">
        <v>8080</v>
      </c>
      <c r="N1146" s="118"/>
      <c r="O1146" s="118"/>
    </row>
    <row r="1147" spans="1:15" x14ac:dyDescent="0.2">
      <c r="A1147">
        <v>1198</v>
      </c>
      <c r="B1147" t="s">
        <v>4445</v>
      </c>
      <c r="C1147" t="s">
        <v>1155</v>
      </c>
      <c r="D1147" t="s">
        <v>4440</v>
      </c>
      <c r="E1147" s="118">
        <v>28</v>
      </c>
      <c r="F1147">
        <v>490054</v>
      </c>
      <c r="G1147" t="s">
        <v>88</v>
      </c>
      <c r="H1147" s="118" t="s">
        <v>4293</v>
      </c>
      <c r="I1147" t="s">
        <v>7720</v>
      </c>
      <c r="J1147" t="s">
        <v>8731</v>
      </c>
      <c r="N1147" s="118"/>
      <c r="O1147" s="118"/>
    </row>
    <row r="1148" spans="1:15" x14ac:dyDescent="0.2">
      <c r="A1148">
        <v>1199</v>
      </c>
      <c r="B1148" t="s">
        <v>4447</v>
      </c>
      <c r="C1148" t="s">
        <v>1156</v>
      </c>
      <c r="D1148" t="s">
        <v>4440</v>
      </c>
      <c r="E1148" s="118">
        <v>27</v>
      </c>
      <c r="F1148">
        <v>490054</v>
      </c>
      <c r="G1148" t="s">
        <v>88</v>
      </c>
      <c r="H1148" s="118" t="s">
        <v>4295</v>
      </c>
      <c r="I1148" t="s">
        <v>8060</v>
      </c>
      <c r="J1148" t="s">
        <v>7756</v>
      </c>
      <c r="N1148" s="118"/>
      <c r="O1148" s="118"/>
    </row>
    <row r="1149" spans="1:15" x14ac:dyDescent="0.2">
      <c r="A1149">
        <v>1200</v>
      </c>
      <c r="B1149" t="s">
        <v>4449</v>
      </c>
      <c r="C1149" t="s">
        <v>1157</v>
      </c>
      <c r="D1149" t="s">
        <v>4440</v>
      </c>
      <c r="E1149" s="118">
        <v>32</v>
      </c>
      <c r="F1149">
        <v>490054</v>
      </c>
      <c r="G1149" t="s">
        <v>88</v>
      </c>
      <c r="H1149" s="118" t="s">
        <v>4297</v>
      </c>
      <c r="I1149" t="s">
        <v>8189</v>
      </c>
      <c r="J1149" t="s">
        <v>8246</v>
      </c>
      <c r="N1149" s="118"/>
      <c r="O1149" s="118"/>
    </row>
    <row r="1150" spans="1:15" x14ac:dyDescent="0.2">
      <c r="A1150">
        <v>1201</v>
      </c>
      <c r="B1150" t="s">
        <v>4454</v>
      </c>
      <c r="C1150" t="s">
        <v>1159</v>
      </c>
      <c r="D1150" t="s">
        <v>4440</v>
      </c>
      <c r="E1150" s="118">
        <v>23</v>
      </c>
      <c r="F1150">
        <v>490054</v>
      </c>
      <c r="G1150" t="s">
        <v>90</v>
      </c>
      <c r="H1150" s="118" t="s">
        <v>4298</v>
      </c>
      <c r="I1150" t="s">
        <v>7741</v>
      </c>
      <c r="J1150" t="s">
        <v>7990</v>
      </c>
      <c r="N1150" s="118"/>
      <c r="O1150" s="118"/>
    </row>
    <row r="1151" spans="1:15" x14ac:dyDescent="0.2">
      <c r="A1151">
        <v>1202</v>
      </c>
      <c r="B1151" t="s">
        <v>4467</v>
      </c>
      <c r="C1151" t="s">
        <v>1160</v>
      </c>
      <c r="D1151" t="s">
        <v>4440</v>
      </c>
      <c r="E1151" s="118">
        <v>28</v>
      </c>
      <c r="F1151">
        <v>490054</v>
      </c>
      <c r="G1151">
        <v>4</v>
      </c>
      <c r="H1151" s="118" t="s">
        <v>4299</v>
      </c>
      <c r="I1151" t="s">
        <v>9457</v>
      </c>
      <c r="J1151" t="s">
        <v>9602</v>
      </c>
      <c r="N1151" s="118"/>
      <c r="O1151" s="118"/>
    </row>
    <row r="1152" spans="1:15" x14ac:dyDescent="0.2">
      <c r="A1152">
        <v>1203</v>
      </c>
      <c r="B1152" t="s">
        <v>4469</v>
      </c>
      <c r="C1152" t="s">
        <v>1161</v>
      </c>
      <c r="D1152" t="s">
        <v>4440</v>
      </c>
      <c r="E1152" s="118">
        <v>25</v>
      </c>
      <c r="F1152">
        <v>490054</v>
      </c>
      <c r="G1152">
        <v>4</v>
      </c>
      <c r="H1152" s="118" t="s">
        <v>4301</v>
      </c>
      <c r="I1152" t="s">
        <v>7846</v>
      </c>
      <c r="J1152" t="s">
        <v>10433</v>
      </c>
      <c r="N1152" s="118"/>
      <c r="O1152" s="118"/>
    </row>
    <row r="1153" spans="1:15" x14ac:dyDescent="0.2">
      <c r="A1153">
        <v>1204</v>
      </c>
      <c r="B1153" t="s">
        <v>4471</v>
      </c>
      <c r="C1153" t="s">
        <v>1162</v>
      </c>
      <c r="D1153" t="s">
        <v>4440</v>
      </c>
      <c r="E1153" s="118">
        <v>28</v>
      </c>
      <c r="F1153">
        <v>490054</v>
      </c>
      <c r="G1153">
        <v>4</v>
      </c>
      <c r="H1153" s="118" t="s">
        <v>4302</v>
      </c>
      <c r="I1153" t="s">
        <v>7916</v>
      </c>
      <c r="J1153" t="s">
        <v>10434</v>
      </c>
      <c r="N1153" s="118"/>
      <c r="O1153" s="118"/>
    </row>
    <row r="1154" spans="1:15" x14ac:dyDescent="0.2">
      <c r="A1154">
        <v>1205</v>
      </c>
      <c r="B1154" t="s">
        <v>4473</v>
      </c>
      <c r="C1154" t="s">
        <v>1163</v>
      </c>
      <c r="D1154" t="s">
        <v>4440</v>
      </c>
      <c r="E1154" s="118">
        <v>28</v>
      </c>
      <c r="F1154">
        <v>490054</v>
      </c>
      <c r="G1154">
        <v>4</v>
      </c>
      <c r="H1154" s="118" t="s">
        <v>4304</v>
      </c>
      <c r="I1154" t="s">
        <v>7780</v>
      </c>
      <c r="J1154" t="s">
        <v>8173</v>
      </c>
      <c r="N1154" s="118"/>
      <c r="O1154" s="118"/>
    </row>
    <row r="1155" spans="1:15" x14ac:dyDescent="0.2">
      <c r="A1155">
        <v>1206</v>
      </c>
      <c r="B1155" t="s">
        <v>4475</v>
      </c>
      <c r="C1155" t="s">
        <v>1164</v>
      </c>
      <c r="D1155" t="s">
        <v>4440</v>
      </c>
      <c r="E1155" s="118">
        <v>28</v>
      </c>
      <c r="F1155">
        <v>490054</v>
      </c>
      <c r="G1155">
        <v>4</v>
      </c>
      <c r="H1155" s="118" t="s">
        <v>4306</v>
      </c>
      <c r="I1155" t="s">
        <v>8042</v>
      </c>
      <c r="J1155" t="s">
        <v>8284</v>
      </c>
      <c r="N1155" s="118"/>
      <c r="O1155" s="118"/>
    </row>
    <row r="1156" spans="1:15" x14ac:dyDescent="0.2">
      <c r="A1156">
        <v>1207</v>
      </c>
      <c r="B1156" t="s">
        <v>4477</v>
      </c>
      <c r="C1156" t="s">
        <v>1165</v>
      </c>
      <c r="D1156" t="s">
        <v>4440</v>
      </c>
      <c r="E1156" s="118">
        <v>27</v>
      </c>
      <c r="F1156">
        <v>490054</v>
      </c>
      <c r="G1156">
        <v>4</v>
      </c>
      <c r="H1156" s="118" t="s">
        <v>4308</v>
      </c>
      <c r="I1156" t="s">
        <v>7908</v>
      </c>
      <c r="J1156" t="s">
        <v>8520</v>
      </c>
      <c r="N1156" s="118"/>
      <c r="O1156" s="118"/>
    </row>
    <row r="1157" spans="1:15" x14ac:dyDescent="0.2">
      <c r="A1157">
        <v>1208</v>
      </c>
      <c r="B1157" t="s">
        <v>4479</v>
      </c>
      <c r="C1157" t="s">
        <v>1166</v>
      </c>
      <c r="D1157" t="s">
        <v>4440</v>
      </c>
      <c r="E1157" s="118">
        <v>25</v>
      </c>
      <c r="F1157">
        <v>490054</v>
      </c>
      <c r="G1157">
        <v>4</v>
      </c>
      <c r="H1157" s="118" t="s">
        <v>4310</v>
      </c>
      <c r="I1157" t="s">
        <v>8230</v>
      </c>
      <c r="J1157" t="s">
        <v>7748</v>
      </c>
      <c r="N1157" s="118"/>
      <c r="O1157" s="118"/>
    </row>
    <row r="1158" spans="1:15" x14ac:dyDescent="0.2">
      <c r="A1158">
        <v>1209</v>
      </c>
      <c r="B1158" t="s">
        <v>4481</v>
      </c>
      <c r="C1158" t="s">
        <v>1167</v>
      </c>
      <c r="D1158" t="s">
        <v>4440</v>
      </c>
      <c r="E1158" s="118">
        <v>16</v>
      </c>
      <c r="F1158">
        <v>490054</v>
      </c>
      <c r="G1158">
        <v>4</v>
      </c>
      <c r="H1158" s="118" t="s">
        <v>4312</v>
      </c>
      <c r="I1158" t="s">
        <v>10435</v>
      </c>
      <c r="J1158" t="s">
        <v>7906</v>
      </c>
      <c r="N1158" s="118"/>
      <c r="O1158" s="118"/>
    </row>
    <row r="1159" spans="1:15" x14ac:dyDescent="0.2">
      <c r="A1159">
        <v>1210</v>
      </c>
      <c r="B1159" t="s">
        <v>4483</v>
      </c>
      <c r="C1159" t="s">
        <v>1168</v>
      </c>
      <c r="D1159" t="s">
        <v>4440</v>
      </c>
      <c r="E1159" s="118">
        <v>24</v>
      </c>
      <c r="F1159">
        <v>490054</v>
      </c>
      <c r="G1159">
        <v>4</v>
      </c>
      <c r="H1159" s="118" t="s">
        <v>4314</v>
      </c>
      <c r="I1159" t="s">
        <v>10436</v>
      </c>
      <c r="J1159" t="s">
        <v>7948</v>
      </c>
      <c r="N1159" s="118"/>
      <c r="O1159" s="118"/>
    </row>
    <row r="1160" spans="1:15" x14ac:dyDescent="0.2">
      <c r="A1160">
        <v>1211</v>
      </c>
      <c r="B1160" t="s">
        <v>4485</v>
      </c>
      <c r="C1160" t="s">
        <v>1169</v>
      </c>
      <c r="D1160" t="s">
        <v>4440</v>
      </c>
      <c r="E1160" s="118">
        <v>28</v>
      </c>
      <c r="F1160">
        <v>490054</v>
      </c>
      <c r="G1160">
        <v>4</v>
      </c>
      <c r="H1160" s="118" t="s">
        <v>4315</v>
      </c>
      <c r="I1160" t="s">
        <v>10437</v>
      </c>
      <c r="J1160" t="s">
        <v>10438</v>
      </c>
      <c r="N1160" s="118"/>
      <c r="O1160" s="118"/>
    </row>
    <row r="1161" spans="1:15" x14ac:dyDescent="0.2">
      <c r="A1161">
        <v>1212</v>
      </c>
      <c r="B1161" t="s">
        <v>4487</v>
      </c>
      <c r="C1161" t="s">
        <v>1170</v>
      </c>
      <c r="D1161" t="s">
        <v>4440</v>
      </c>
      <c r="E1161" s="118">
        <v>28</v>
      </c>
      <c r="F1161">
        <v>490054</v>
      </c>
      <c r="G1161">
        <v>4</v>
      </c>
      <c r="H1161" s="118" t="s">
        <v>4316</v>
      </c>
      <c r="I1161" t="s">
        <v>7753</v>
      </c>
      <c r="J1161" t="s">
        <v>7892</v>
      </c>
      <c r="N1161" s="118"/>
      <c r="O1161" s="118"/>
    </row>
    <row r="1162" spans="1:15" x14ac:dyDescent="0.2">
      <c r="A1162">
        <v>1213</v>
      </c>
      <c r="B1162" t="s">
        <v>4489</v>
      </c>
      <c r="C1162" t="s">
        <v>1171</v>
      </c>
      <c r="D1162" t="s">
        <v>4440</v>
      </c>
      <c r="E1162" s="118">
        <v>27</v>
      </c>
      <c r="F1162">
        <v>490054</v>
      </c>
      <c r="G1162">
        <v>4</v>
      </c>
      <c r="H1162" s="118" t="s">
        <v>4318</v>
      </c>
      <c r="I1162" t="s">
        <v>7907</v>
      </c>
      <c r="J1162" t="s">
        <v>10439</v>
      </c>
      <c r="N1162" s="118"/>
      <c r="O1162" s="118"/>
    </row>
    <row r="1163" spans="1:15" x14ac:dyDescent="0.2">
      <c r="A1163">
        <v>1214</v>
      </c>
      <c r="B1163" t="s">
        <v>4491</v>
      </c>
      <c r="C1163" t="s">
        <v>1172</v>
      </c>
      <c r="D1163" t="s">
        <v>4440</v>
      </c>
      <c r="E1163" s="118">
        <v>24</v>
      </c>
      <c r="F1163">
        <v>490054</v>
      </c>
      <c r="G1163">
        <v>4</v>
      </c>
      <c r="H1163" s="118" t="s">
        <v>4320</v>
      </c>
      <c r="I1163" t="s">
        <v>7916</v>
      </c>
      <c r="J1163" t="s">
        <v>8045</v>
      </c>
      <c r="N1163" s="118"/>
      <c r="O1163" s="118"/>
    </row>
    <row r="1164" spans="1:15" x14ac:dyDescent="0.2">
      <c r="A1164">
        <v>1215</v>
      </c>
      <c r="B1164" t="s">
        <v>10440</v>
      </c>
      <c r="C1164" t="s">
        <v>1173</v>
      </c>
      <c r="D1164" t="s">
        <v>4440</v>
      </c>
      <c r="E1164" s="118">
        <v>28</v>
      </c>
      <c r="F1164">
        <v>490054</v>
      </c>
      <c r="G1164">
        <v>4</v>
      </c>
      <c r="H1164" s="118" t="s">
        <v>4322</v>
      </c>
      <c r="I1164" t="s">
        <v>9808</v>
      </c>
      <c r="J1164" t="s">
        <v>7716</v>
      </c>
      <c r="N1164" s="118"/>
      <c r="O1164" s="118"/>
    </row>
    <row r="1165" spans="1:15" x14ac:dyDescent="0.2">
      <c r="A1165">
        <v>1216</v>
      </c>
      <c r="B1165" t="s">
        <v>4494</v>
      </c>
      <c r="C1165" t="s">
        <v>1174</v>
      </c>
      <c r="D1165" t="s">
        <v>4440</v>
      </c>
      <c r="E1165" s="118">
        <v>27</v>
      </c>
      <c r="F1165">
        <v>490054</v>
      </c>
      <c r="G1165">
        <v>4</v>
      </c>
      <c r="H1165" s="118" t="s">
        <v>4324</v>
      </c>
      <c r="I1165" t="s">
        <v>7784</v>
      </c>
      <c r="J1165" t="s">
        <v>10441</v>
      </c>
      <c r="N1165" s="118"/>
      <c r="O1165" s="118"/>
    </row>
    <row r="1166" spans="1:15" x14ac:dyDescent="0.2">
      <c r="A1166">
        <v>1217</v>
      </c>
      <c r="B1166" t="s">
        <v>4496</v>
      </c>
      <c r="C1166" t="s">
        <v>1175</v>
      </c>
      <c r="D1166" t="s">
        <v>4440</v>
      </c>
      <c r="E1166" s="118">
        <v>28</v>
      </c>
      <c r="F1166">
        <v>490054</v>
      </c>
      <c r="G1166">
        <v>4</v>
      </c>
      <c r="H1166" s="118" t="s">
        <v>4326</v>
      </c>
      <c r="I1166" t="s">
        <v>8179</v>
      </c>
      <c r="J1166" t="s">
        <v>7710</v>
      </c>
      <c r="N1166" s="118"/>
      <c r="O1166" s="118"/>
    </row>
    <row r="1167" spans="1:15" x14ac:dyDescent="0.2">
      <c r="A1167">
        <v>1218</v>
      </c>
      <c r="B1167" t="s">
        <v>4498</v>
      </c>
      <c r="C1167" t="s">
        <v>1176</v>
      </c>
      <c r="D1167" t="s">
        <v>4440</v>
      </c>
      <c r="E1167" s="118">
        <v>28</v>
      </c>
      <c r="F1167">
        <v>490054</v>
      </c>
      <c r="G1167">
        <v>4</v>
      </c>
      <c r="H1167" s="118" t="s">
        <v>4328</v>
      </c>
      <c r="I1167" t="s">
        <v>8060</v>
      </c>
      <c r="J1167" t="s">
        <v>9072</v>
      </c>
      <c r="N1167" s="118"/>
      <c r="O1167" s="118"/>
    </row>
    <row r="1168" spans="1:15" x14ac:dyDescent="0.2">
      <c r="A1168">
        <v>1219</v>
      </c>
      <c r="B1168" t="s">
        <v>4500</v>
      </c>
      <c r="C1168" t="s">
        <v>1177</v>
      </c>
      <c r="D1168" t="s">
        <v>4440</v>
      </c>
      <c r="E1168" s="118">
        <v>23</v>
      </c>
      <c r="F1168">
        <v>490054</v>
      </c>
      <c r="G1168">
        <v>4</v>
      </c>
      <c r="H1168" s="118" t="s">
        <v>4330</v>
      </c>
      <c r="I1168" t="s">
        <v>8627</v>
      </c>
      <c r="J1168" t="s">
        <v>8039</v>
      </c>
      <c r="N1168" s="118"/>
      <c r="O1168" s="118"/>
    </row>
    <row r="1169" spans="1:15" x14ac:dyDescent="0.2">
      <c r="A1169">
        <v>1220</v>
      </c>
      <c r="B1169" t="s">
        <v>4502</v>
      </c>
      <c r="C1169" t="s">
        <v>1178</v>
      </c>
      <c r="D1169" t="s">
        <v>4440</v>
      </c>
      <c r="E1169" s="118">
        <v>28</v>
      </c>
      <c r="F1169">
        <v>490054</v>
      </c>
      <c r="G1169">
        <v>4</v>
      </c>
      <c r="H1169" s="118" t="s">
        <v>4331</v>
      </c>
      <c r="I1169" t="s">
        <v>7907</v>
      </c>
      <c r="J1169" t="s">
        <v>7716</v>
      </c>
      <c r="N1169" s="118"/>
      <c r="O1169" s="118"/>
    </row>
    <row r="1170" spans="1:15" x14ac:dyDescent="0.2">
      <c r="A1170">
        <v>1221</v>
      </c>
      <c r="B1170" t="s">
        <v>4504</v>
      </c>
      <c r="C1170" t="s">
        <v>1179</v>
      </c>
      <c r="D1170" t="s">
        <v>4440</v>
      </c>
      <c r="E1170" s="118">
        <v>28</v>
      </c>
      <c r="F1170">
        <v>490054</v>
      </c>
      <c r="G1170">
        <v>4</v>
      </c>
      <c r="H1170" s="118" t="s">
        <v>4332</v>
      </c>
      <c r="I1170" t="s">
        <v>8310</v>
      </c>
      <c r="J1170" t="s">
        <v>7702</v>
      </c>
      <c r="N1170" s="118"/>
      <c r="O1170" s="118"/>
    </row>
    <row r="1171" spans="1:15" x14ac:dyDescent="0.2">
      <c r="A1171">
        <v>1222</v>
      </c>
      <c r="B1171" t="s">
        <v>4506</v>
      </c>
      <c r="C1171" t="s">
        <v>1180</v>
      </c>
      <c r="D1171" t="s">
        <v>4440</v>
      </c>
      <c r="E1171" s="118">
        <v>45</v>
      </c>
      <c r="F1171">
        <v>490054</v>
      </c>
      <c r="G1171">
        <v>4</v>
      </c>
      <c r="H1171" s="118" t="s">
        <v>4333</v>
      </c>
      <c r="I1171" t="s">
        <v>10442</v>
      </c>
      <c r="J1171" t="s">
        <v>7938</v>
      </c>
      <c r="N1171" s="118"/>
      <c r="O1171" s="118"/>
    </row>
    <row r="1172" spans="1:15" x14ac:dyDescent="0.2">
      <c r="A1172">
        <v>1223</v>
      </c>
      <c r="B1172" t="s">
        <v>4510</v>
      </c>
      <c r="C1172" t="s">
        <v>1181</v>
      </c>
      <c r="D1172" t="s">
        <v>4440</v>
      </c>
      <c r="E1172" s="118">
        <v>28</v>
      </c>
      <c r="F1172">
        <v>490054</v>
      </c>
      <c r="G1172">
        <v>4</v>
      </c>
      <c r="H1172" s="118" t="s">
        <v>4334</v>
      </c>
      <c r="I1172" t="s">
        <v>10443</v>
      </c>
      <c r="J1172" t="s">
        <v>10444</v>
      </c>
      <c r="N1172" s="118"/>
      <c r="O1172" s="118"/>
    </row>
    <row r="1173" spans="1:15" x14ac:dyDescent="0.2">
      <c r="A1173">
        <v>1224</v>
      </c>
      <c r="B1173" t="s">
        <v>4513</v>
      </c>
      <c r="C1173" t="s">
        <v>1182</v>
      </c>
      <c r="D1173" t="s">
        <v>4440</v>
      </c>
      <c r="E1173" s="118">
        <v>29</v>
      </c>
      <c r="F1173">
        <v>490054</v>
      </c>
      <c r="G1173">
        <v>3</v>
      </c>
      <c r="H1173" s="118" t="s">
        <v>4335</v>
      </c>
      <c r="I1173" t="s">
        <v>8260</v>
      </c>
      <c r="J1173" t="s">
        <v>8205</v>
      </c>
      <c r="N1173" s="118"/>
      <c r="O1173" s="118"/>
    </row>
    <row r="1174" spans="1:15" x14ac:dyDescent="0.2">
      <c r="A1174">
        <v>1225</v>
      </c>
      <c r="B1174" t="s">
        <v>4515</v>
      </c>
      <c r="C1174" t="s">
        <v>1183</v>
      </c>
      <c r="D1174" t="s">
        <v>4440</v>
      </c>
      <c r="E1174" s="118">
        <v>27</v>
      </c>
      <c r="F1174">
        <v>490054</v>
      </c>
      <c r="G1174">
        <v>3</v>
      </c>
      <c r="H1174" s="118" t="s">
        <v>4336</v>
      </c>
      <c r="I1174" t="s">
        <v>7745</v>
      </c>
      <c r="J1174" t="s">
        <v>8915</v>
      </c>
      <c r="N1174" s="118"/>
      <c r="O1174" s="118"/>
    </row>
    <row r="1175" spans="1:15" x14ac:dyDescent="0.2">
      <c r="A1175">
        <v>1226</v>
      </c>
      <c r="B1175" t="s">
        <v>4517</v>
      </c>
      <c r="C1175" t="s">
        <v>1184</v>
      </c>
      <c r="D1175" t="s">
        <v>4440</v>
      </c>
      <c r="E1175" s="118">
        <v>25</v>
      </c>
      <c r="F1175">
        <v>490054</v>
      </c>
      <c r="G1175">
        <v>3</v>
      </c>
      <c r="H1175" s="118" t="s">
        <v>4337</v>
      </c>
      <c r="I1175" t="s">
        <v>9997</v>
      </c>
      <c r="J1175" t="s">
        <v>8556</v>
      </c>
      <c r="N1175" s="118"/>
      <c r="O1175" s="118"/>
    </row>
    <row r="1176" spans="1:15" x14ac:dyDescent="0.2">
      <c r="A1176">
        <v>1227</v>
      </c>
      <c r="B1176" t="s">
        <v>4519</v>
      </c>
      <c r="C1176" t="s">
        <v>1185</v>
      </c>
      <c r="D1176" t="s">
        <v>4440</v>
      </c>
      <c r="E1176" s="118">
        <v>27</v>
      </c>
      <c r="F1176">
        <v>490054</v>
      </c>
      <c r="G1176">
        <v>3</v>
      </c>
      <c r="H1176" s="118" t="s">
        <v>4339</v>
      </c>
      <c r="I1176" t="s">
        <v>10445</v>
      </c>
      <c r="J1176" t="s">
        <v>7754</v>
      </c>
      <c r="N1176" s="118"/>
      <c r="O1176" s="118"/>
    </row>
    <row r="1177" spans="1:15" x14ac:dyDescent="0.2">
      <c r="A1177">
        <v>1228</v>
      </c>
      <c r="B1177" t="s">
        <v>4521</v>
      </c>
      <c r="C1177" t="s">
        <v>1186</v>
      </c>
      <c r="D1177" t="s">
        <v>4440</v>
      </c>
      <c r="E1177" s="118">
        <v>46</v>
      </c>
      <c r="F1177">
        <v>490054</v>
      </c>
      <c r="G1177">
        <v>3</v>
      </c>
      <c r="H1177" s="118" t="s">
        <v>4341</v>
      </c>
      <c r="I1177" t="s">
        <v>10446</v>
      </c>
      <c r="J1177" t="s">
        <v>7890</v>
      </c>
      <c r="N1177" s="118"/>
      <c r="O1177" s="118"/>
    </row>
    <row r="1178" spans="1:15" x14ac:dyDescent="0.2">
      <c r="A1178">
        <v>1229</v>
      </c>
      <c r="B1178" t="s">
        <v>4523</v>
      </c>
      <c r="C1178" t="s">
        <v>1187</v>
      </c>
      <c r="D1178" t="s">
        <v>4440</v>
      </c>
      <c r="E1178" s="118">
        <v>27</v>
      </c>
      <c r="F1178">
        <v>490054</v>
      </c>
      <c r="G1178">
        <v>3</v>
      </c>
      <c r="H1178" s="118" t="s">
        <v>4343</v>
      </c>
      <c r="I1178" t="s">
        <v>10447</v>
      </c>
      <c r="J1178" t="s">
        <v>8520</v>
      </c>
      <c r="N1178" s="118"/>
      <c r="O1178" s="118"/>
    </row>
    <row r="1179" spans="1:15" x14ac:dyDescent="0.2">
      <c r="A1179">
        <v>1230</v>
      </c>
      <c r="B1179" t="s">
        <v>4525</v>
      </c>
      <c r="C1179" t="s">
        <v>1188</v>
      </c>
      <c r="D1179" t="s">
        <v>4440</v>
      </c>
      <c r="E1179" s="118">
        <v>28</v>
      </c>
      <c r="F1179">
        <v>490054</v>
      </c>
      <c r="G1179">
        <v>3</v>
      </c>
      <c r="H1179" s="118" t="s">
        <v>4345</v>
      </c>
      <c r="I1179" t="s">
        <v>8329</v>
      </c>
      <c r="J1179" t="s">
        <v>7754</v>
      </c>
      <c r="N1179" s="118"/>
      <c r="O1179" s="118"/>
    </row>
    <row r="1180" spans="1:15" x14ac:dyDescent="0.2">
      <c r="A1180">
        <v>1231</v>
      </c>
      <c r="B1180" t="s">
        <v>4527</v>
      </c>
      <c r="C1180" t="s">
        <v>1189</v>
      </c>
      <c r="D1180" t="s">
        <v>4440</v>
      </c>
      <c r="E1180" s="118">
        <v>28</v>
      </c>
      <c r="F1180">
        <v>490054</v>
      </c>
      <c r="G1180">
        <v>3</v>
      </c>
      <c r="H1180" s="118" t="s">
        <v>4347</v>
      </c>
      <c r="I1180" t="s">
        <v>10104</v>
      </c>
      <c r="J1180" t="s">
        <v>7762</v>
      </c>
      <c r="N1180" s="118"/>
      <c r="O1180" s="118"/>
    </row>
    <row r="1181" spans="1:15" x14ac:dyDescent="0.2">
      <c r="A1181">
        <v>1232</v>
      </c>
      <c r="B1181" t="s">
        <v>4529</v>
      </c>
      <c r="C1181" t="s">
        <v>1190</v>
      </c>
      <c r="D1181" t="s">
        <v>4440</v>
      </c>
      <c r="E1181" s="118">
        <v>28</v>
      </c>
      <c r="F1181">
        <v>490054</v>
      </c>
      <c r="G1181">
        <v>3</v>
      </c>
      <c r="H1181" s="118" t="s">
        <v>4348</v>
      </c>
      <c r="I1181" t="s">
        <v>8102</v>
      </c>
      <c r="J1181" t="s">
        <v>8986</v>
      </c>
      <c r="N1181" s="118"/>
      <c r="O1181" s="118"/>
    </row>
    <row r="1182" spans="1:15" x14ac:dyDescent="0.2">
      <c r="A1182">
        <v>1233</v>
      </c>
      <c r="B1182" t="s">
        <v>4531</v>
      </c>
      <c r="C1182" t="s">
        <v>1191</v>
      </c>
      <c r="D1182" t="s">
        <v>4440</v>
      </c>
      <c r="E1182" s="118">
        <v>28</v>
      </c>
      <c r="F1182">
        <v>490054</v>
      </c>
      <c r="G1182">
        <v>3</v>
      </c>
      <c r="H1182" s="118" t="s">
        <v>4349</v>
      </c>
      <c r="I1182" t="s">
        <v>7717</v>
      </c>
      <c r="J1182" t="s">
        <v>7748</v>
      </c>
      <c r="N1182" s="118"/>
      <c r="O1182" s="118"/>
    </row>
    <row r="1183" spans="1:15" x14ac:dyDescent="0.2">
      <c r="A1183">
        <v>1234</v>
      </c>
      <c r="B1183" t="s">
        <v>4533</v>
      </c>
      <c r="C1183" t="s">
        <v>1192</v>
      </c>
      <c r="D1183" t="s">
        <v>4440</v>
      </c>
      <c r="E1183" s="118">
        <v>28</v>
      </c>
      <c r="F1183">
        <v>490054</v>
      </c>
      <c r="G1183">
        <v>3</v>
      </c>
      <c r="H1183" s="118" t="s">
        <v>4351</v>
      </c>
      <c r="I1183" t="s">
        <v>8796</v>
      </c>
      <c r="J1183" t="s">
        <v>7996</v>
      </c>
      <c r="N1183" s="118"/>
      <c r="O1183" s="118"/>
    </row>
    <row r="1184" spans="1:15" x14ac:dyDescent="0.2">
      <c r="A1184">
        <v>1235</v>
      </c>
      <c r="B1184" t="s">
        <v>4535</v>
      </c>
      <c r="C1184" t="s">
        <v>1193</v>
      </c>
      <c r="D1184" t="s">
        <v>4440</v>
      </c>
      <c r="E1184" s="118">
        <v>28</v>
      </c>
      <c r="F1184">
        <v>490054</v>
      </c>
      <c r="G1184">
        <v>3</v>
      </c>
      <c r="H1184" s="118" t="s">
        <v>4354</v>
      </c>
      <c r="I1184" t="s">
        <v>7957</v>
      </c>
      <c r="J1184" t="s">
        <v>7856</v>
      </c>
      <c r="N1184" s="118"/>
      <c r="O1184" s="118"/>
    </row>
    <row r="1185" spans="1:15" x14ac:dyDescent="0.2">
      <c r="A1185">
        <v>1236</v>
      </c>
      <c r="B1185" t="s">
        <v>4537</v>
      </c>
      <c r="C1185" t="s">
        <v>1194</v>
      </c>
      <c r="D1185" t="s">
        <v>4440</v>
      </c>
      <c r="E1185" s="118">
        <v>27</v>
      </c>
      <c r="F1185">
        <v>490054</v>
      </c>
      <c r="G1185">
        <v>3</v>
      </c>
      <c r="H1185" s="118" t="s">
        <v>4356</v>
      </c>
      <c r="I1185" t="s">
        <v>10448</v>
      </c>
      <c r="J1185" t="s">
        <v>10449</v>
      </c>
      <c r="N1185" s="118"/>
      <c r="O1185" s="118"/>
    </row>
    <row r="1186" spans="1:15" x14ac:dyDescent="0.2">
      <c r="A1186">
        <v>1237</v>
      </c>
      <c r="B1186" t="s">
        <v>5832</v>
      </c>
      <c r="C1186" t="s">
        <v>5833</v>
      </c>
      <c r="D1186" t="s">
        <v>4440</v>
      </c>
      <c r="E1186" s="118">
        <v>25</v>
      </c>
      <c r="F1186">
        <v>490054</v>
      </c>
      <c r="G1186" t="s">
        <v>88</v>
      </c>
      <c r="H1186" s="118" t="s">
        <v>4358</v>
      </c>
      <c r="I1186" t="s">
        <v>8301</v>
      </c>
      <c r="J1186" t="s">
        <v>7700</v>
      </c>
      <c r="N1186" s="118"/>
      <c r="O1186" s="118"/>
    </row>
    <row r="1187" spans="1:15" x14ac:dyDescent="0.2">
      <c r="A1187">
        <v>1238</v>
      </c>
      <c r="B1187" t="s">
        <v>5834</v>
      </c>
      <c r="C1187" t="s">
        <v>5835</v>
      </c>
      <c r="D1187" t="s">
        <v>4440</v>
      </c>
      <c r="E1187" s="118">
        <v>28</v>
      </c>
      <c r="F1187">
        <v>490054</v>
      </c>
      <c r="G1187" t="s">
        <v>88</v>
      </c>
      <c r="H1187" s="118" t="s">
        <v>4359</v>
      </c>
      <c r="I1187" t="s">
        <v>7782</v>
      </c>
      <c r="J1187" t="s">
        <v>7710</v>
      </c>
      <c r="N1187" s="118"/>
      <c r="O1187" s="118"/>
    </row>
    <row r="1188" spans="1:15" x14ac:dyDescent="0.2">
      <c r="A1188">
        <v>1239</v>
      </c>
      <c r="B1188" t="s">
        <v>5983</v>
      </c>
      <c r="C1188" t="s">
        <v>5984</v>
      </c>
      <c r="D1188" t="s">
        <v>4440</v>
      </c>
      <c r="E1188" s="118">
        <v>28</v>
      </c>
      <c r="F1188">
        <v>490054</v>
      </c>
      <c r="G1188">
        <v>2</v>
      </c>
      <c r="H1188" s="118" t="s">
        <v>4361</v>
      </c>
      <c r="I1188" t="s">
        <v>10450</v>
      </c>
      <c r="J1188" t="s">
        <v>8425</v>
      </c>
      <c r="N1188" s="118"/>
      <c r="O1188" s="118"/>
    </row>
    <row r="1189" spans="1:15" x14ac:dyDescent="0.2">
      <c r="A1189">
        <v>1240</v>
      </c>
      <c r="B1189" t="s">
        <v>6475</v>
      </c>
      <c r="C1189" t="s">
        <v>6476</v>
      </c>
      <c r="D1189" t="s">
        <v>4440</v>
      </c>
      <c r="E1189" s="118">
        <v>29</v>
      </c>
      <c r="F1189">
        <v>490054</v>
      </c>
      <c r="G1189">
        <v>2</v>
      </c>
      <c r="H1189" s="118" t="s">
        <v>4364</v>
      </c>
      <c r="I1189" t="s">
        <v>9694</v>
      </c>
      <c r="J1189" t="s">
        <v>8028</v>
      </c>
      <c r="N1189" s="118"/>
      <c r="O1189" s="118"/>
    </row>
    <row r="1190" spans="1:15" x14ac:dyDescent="0.2">
      <c r="A1190">
        <v>1241</v>
      </c>
      <c r="B1190" t="s">
        <v>6477</v>
      </c>
      <c r="C1190" t="s">
        <v>6478</v>
      </c>
      <c r="D1190" t="s">
        <v>4440</v>
      </c>
      <c r="E1190" s="118">
        <v>28</v>
      </c>
      <c r="F1190">
        <v>490054</v>
      </c>
      <c r="G1190">
        <v>2</v>
      </c>
      <c r="H1190" s="118" t="s">
        <v>4365</v>
      </c>
      <c r="I1190" t="s">
        <v>10451</v>
      </c>
      <c r="J1190" t="s">
        <v>8226</v>
      </c>
      <c r="N1190" s="118"/>
      <c r="O1190" s="118"/>
    </row>
    <row r="1191" spans="1:15" x14ac:dyDescent="0.2">
      <c r="A1191">
        <v>1242</v>
      </c>
      <c r="B1191" t="s">
        <v>6479</v>
      </c>
      <c r="C1191" t="s">
        <v>6480</v>
      </c>
      <c r="D1191" t="s">
        <v>4440</v>
      </c>
      <c r="E1191" s="118">
        <v>28</v>
      </c>
      <c r="F1191">
        <v>490054</v>
      </c>
      <c r="G1191">
        <v>2</v>
      </c>
      <c r="H1191" s="118" t="s">
        <v>4366</v>
      </c>
      <c r="I1191" t="s">
        <v>10452</v>
      </c>
      <c r="J1191" t="s">
        <v>9153</v>
      </c>
      <c r="N1191" s="118"/>
      <c r="O1191" s="118"/>
    </row>
    <row r="1192" spans="1:15" x14ac:dyDescent="0.2">
      <c r="A1192">
        <v>1243</v>
      </c>
      <c r="B1192" t="s">
        <v>6481</v>
      </c>
      <c r="C1192" t="s">
        <v>6482</v>
      </c>
      <c r="D1192" t="s">
        <v>4440</v>
      </c>
      <c r="E1192" s="118">
        <v>28</v>
      </c>
      <c r="F1192">
        <v>490054</v>
      </c>
      <c r="G1192">
        <v>2</v>
      </c>
      <c r="H1192" s="118" t="s">
        <v>4367</v>
      </c>
      <c r="I1192" t="s">
        <v>10453</v>
      </c>
      <c r="J1192" t="s">
        <v>8162</v>
      </c>
      <c r="N1192" s="118"/>
      <c r="O1192" s="118"/>
    </row>
    <row r="1193" spans="1:15" x14ac:dyDescent="0.2">
      <c r="A1193">
        <v>1244</v>
      </c>
      <c r="B1193" t="s">
        <v>6483</v>
      </c>
      <c r="C1193" t="s">
        <v>6484</v>
      </c>
      <c r="D1193" t="s">
        <v>4440</v>
      </c>
      <c r="E1193" s="118">
        <v>28</v>
      </c>
      <c r="F1193">
        <v>490054</v>
      </c>
      <c r="G1193">
        <v>2</v>
      </c>
      <c r="H1193" s="118" t="s">
        <v>4368</v>
      </c>
      <c r="I1193" t="s">
        <v>7745</v>
      </c>
      <c r="J1193" t="s">
        <v>10454</v>
      </c>
      <c r="N1193" s="118"/>
      <c r="O1193" s="118"/>
    </row>
    <row r="1194" spans="1:15" x14ac:dyDescent="0.2">
      <c r="A1194">
        <v>1245</v>
      </c>
      <c r="B1194" t="s">
        <v>6485</v>
      </c>
      <c r="C1194" t="s">
        <v>6486</v>
      </c>
      <c r="D1194" t="s">
        <v>4440</v>
      </c>
      <c r="E1194" s="118">
        <v>28</v>
      </c>
      <c r="F1194">
        <v>490054</v>
      </c>
      <c r="G1194">
        <v>2</v>
      </c>
      <c r="H1194" s="118" t="s">
        <v>4369</v>
      </c>
      <c r="I1194" t="s">
        <v>8303</v>
      </c>
      <c r="J1194" t="s">
        <v>10455</v>
      </c>
      <c r="N1194" s="118"/>
      <c r="O1194" s="118"/>
    </row>
    <row r="1195" spans="1:15" x14ac:dyDescent="0.2">
      <c r="A1195">
        <v>1246</v>
      </c>
      <c r="B1195" t="s">
        <v>6487</v>
      </c>
      <c r="C1195" t="s">
        <v>6488</v>
      </c>
      <c r="D1195" t="s">
        <v>4440</v>
      </c>
      <c r="E1195" s="118">
        <v>28</v>
      </c>
      <c r="F1195">
        <v>490054</v>
      </c>
      <c r="G1195">
        <v>2</v>
      </c>
      <c r="H1195" s="118" t="s">
        <v>4370</v>
      </c>
      <c r="I1195" t="s">
        <v>9825</v>
      </c>
      <c r="J1195" t="s">
        <v>10456</v>
      </c>
      <c r="N1195" s="118"/>
      <c r="O1195" s="118"/>
    </row>
    <row r="1196" spans="1:15" x14ac:dyDescent="0.2">
      <c r="A1196">
        <v>1247</v>
      </c>
      <c r="B1196" t="s">
        <v>6489</v>
      </c>
      <c r="C1196" t="s">
        <v>6490</v>
      </c>
      <c r="D1196" t="s">
        <v>4440</v>
      </c>
      <c r="E1196" s="118">
        <v>28</v>
      </c>
      <c r="F1196">
        <v>490054</v>
      </c>
      <c r="G1196">
        <v>2</v>
      </c>
      <c r="H1196" s="118" t="s">
        <v>4371</v>
      </c>
      <c r="I1196" t="s">
        <v>8630</v>
      </c>
      <c r="J1196" t="s">
        <v>7738</v>
      </c>
      <c r="N1196" s="118"/>
      <c r="O1196" s="118"/>
    </row>
    <row r="1197" spans="1:15" x14ac:dyDescent="0.2">
      <c r="A1197">
        <v>1248</v>
      </c>
      <c r="B1197" t="s">
        <v>6491</v>
      </c>
      <c r="C1197" t="s">
        <v>6492</v>
      </c>
      <c r="D1197" t="s">
        <v>4440</v>
      </c>
      <c r="E1197" s="118">
        <v>27</v>
      </c>
      <c r="F1197">
        <v>490054</v>
      </c>
      <c r="G1197">
        <v>2</v>
      </c>
      <c r="H1197" s="118" t="s">
        <v>4372</v>
      </c>
      <c r="I1197" t="s">
        <v>10457</v>
      </c>
      <c r="J1197" t="s">
        <v>7700</v>
      </c>
      <c r="N1197" s="118"/>
      <c r="O1197" s="118"/>
    </row>
    <row r="1198" spans="1:15" x14ac:dyDescent="0.2">
      <c r="A1198">
        <v>1249</v>
      </c>
      <c r="B1198" t="s">
        <v>6493</v>
      </c>
      <c r="C1198" t="s">
        <v>6494</v>
      </c>
      <c r="D1198" t="s">
        <v>4440</v>
      </c>
      <c r="E1198" s="118">
        <v>38</v>
      </c>
      <c r="F1198">
        <v>490054</v>
      </c>
      <c r="G1198">
        <v>2</v>
      </c>
      <c r="H1198" s="118" t="s">
        <v>4373</v>
      </c>
      <c r="I1198" t="s">
        <v>10458</v>
      </c>
      <c r="J1198" t="s">
        <v>8025</v>
      </c>
      <c r="N1198" s="118"/>
      <c r="O1198" s="118"/>
    </row>
    <row r="1199" spans="1:15" x14ac:dyDescent="0.2">
      <c r="A1199">
        <v>1250</v>
      </c>
      <c r="B1199" t="s">
        <v>6495</v>
      </c>
      <c r="C1199" t="s">
        <v>6496</v>
      </c>
      <c r="D1199" t="s">
        <v>4440</v>
      </c>
      <c r="E1199" s="118">
        <v>27</v>
      </c>
      <c r="F1199">
        <v>490054</v>
      </c>
      <c r="G1199">
        <v>2</v>
      </c>
      <c r="H1199" s="118" t="s">
        <v>4375</v>
      </c>
      <c r="I1199" t="s">
        <v>10459</v>
      </c>
      <c r="J1199" t="s">
        <v>7813</v>
      </c>
      <c r="N1199" s="118"/>
      <c r="O1199" s="118"/>
    </row>
    <row r="1200" spans="1:15" x14ac:dyDescent="0.2">
      <c r="A1200">
        <v>1251</v>
      </c>
      <c r="B1200" t="s">
        <v>6615</v>
      </c>
      <c r="C1200" t="s">
        <v>6616</v>
      </c>
      <c r="D1200" t="s">
        <v>4440</v>
      </c>
      <c r="E1200" s="118">
        <v>28</v>
      </c>
      <c r="F1200">
        <v>490054</v>
      </c>
      <c r="G1200">
        <v>5</v>
      </c>
      <c r="H1200" s="118" t="s">
        <v>4377</v>
      </c>
      <c r="I1200" t="s">
        <v>9264</v>
      </c>
      <c r="J1200" t="s">
        <v>7762</v>
      </c>
      <c r="N1200" s="118"/>
      <c r="O1200" s="118"/>
    </row>
    <row r="1201" spans="1:15" x14ac:dyDescent="0.2">
      <c r="A1201">
        <v>1252</v>
      </c>
      <c r="B1201" t="s">
        <v>6617</v>
      </c>
      <c r="C1201" t="s">
        <v>6618</v>
      </c>
      <c r="D1201" t="s">
        <v>4440</v>
      </c>
      <c r="E1201" s="118">
        <v>28</v>
      </c>
      <c r="F1201">
        <v>490054</v>
      </c>
      <c r="G1201">
        <v>4</v>
      </c>
      <c r="H1201" s="118" t="s">
        <v>4378</v>
      </c>
      <c r="I1201" t="s">
        <v>8809</v>
      </c>
      <c r="J1201" t="s">
        <v>8044</v>
      </c>
      <c r="N1201" s="118"/>
      <c r="O1201" s="118"/>
    </row>
    <row r="1202" spans="1:15" x14ac:dyDescent="0.2">
      <c r="A1202">
        <v>1253</v>
      </c>
      <c r="B1202" t="s">
        <v>6631</v>
      </c>
      <c r="C1202" t="s">
        <v>6632</v>
      </c>
      <c r="D1202" t="s">
        <v>4440</v>
      </c>
      <c r="E1202" s="118">
        <v>28</v>
      </c>
      <c r="F1202">
        <v>490054</v>
      </c>
      <c r="G1202">
        <v>2</v>
      </c>
      <c r="H1202" s="118" t="s">
        <v>4380</v>
      </c>
      <c r="I1202" t="s">
        <v>10460</v>
      </c>
      <c r="J1202" t="s">
        <v>8244</v>
      </c>
      <c r="N1202" s="118"/>
      <c r="O1202" s="118"/>
    </row>
    <row r="1203" spans="1:15" x14ac:dyDescent="0.2">
      <c r="A1203">
        <v>1254</v>
      </c>
      <c r="B1203" t="s">
        <v>4452</v>
      </c>
      <c r="C1203" t="s">
        <v>1158</v>
      </c>
      <c r="D1203" t="s">
        <v>4440</v>
      </c>
      <c r="E1203" s="118">
        <v>28</v>
      </c>
      <c r="F1203">
        <v>490054</v>
      </c>
      <c r="G1203" t="s">
        <v>90</v>
      </c>
      <c r="H1203" s="118" t="s">
        <v>4382</v>
      </c>
      <c r="I1203" t="s">
        <v>8142</v>
      </c>
      <c r="J1203" t="s">
        <v>7746</v>
      </c>
      <c r="N1203" s="118"/>
      <c r="O1203" s="118"/>
    </row>
    <row r="1204" spans="1:15" x14ac:dyDescent="0.2">
      <c r="A1204">
        <v>1255</v>
      </c>
      <c r="B1204" t="s">
        <v>10461</v>
      </c>
      <c r="C1204" t="s">
        <v>10462</v>
      </c>
      <c r="D1204" t="s">
        <v>4440</v>
      </c>
      <c r="E1204" s="118">
        <v>28</v>
      </c>
      <c r="F1204">
        <v>490054</v>
      </c>
      <c r="G1204">
        <v>2</v>
      </c>
      <c r="H1204" s="118" t="s">
        <v>4384</v>
      </c>
      <c r="I1204" t="s">
        <v>10463</v>
      </c>
      <c r="J1204" t="s">
        <v>8070</v>
      </c>
      <c r="N1204" s="118"/>
      <c r="O1204" s="118"/>
    </row>
    <row r="1205" spans="1:15" x14ac:dyDescent="0.2">
      <c r="A1205">
        <v>1256</v>
      </c>
      <c r="B1205" t="s">
        <v>5213</v>
      </c>
      <c r="C1205" t="s">
        <v>1456</v>
      </c>
      <c r="D1205" t="s">
        <v>5210</v>
      </c>
      <c r="E1205" s="118">
        <v>30</v>
      </c>
      <c r="F1205">
        <v>490058</v>
      </c>
      <c r="G1205" t="s">
        <v>90</v>
      </c>
      <c r="H1205" s="118" t="s">
        <v>4386</v>
      </c>
      <c r="I1205" t="s">
        <v>8923</v>
      </c>
      <c r="J1205" t="s">
        <v>7818</v>
      </c>
      <c r="N1205" s="118"/>
      <c r="O1205" s="118"/>
    </row>
    <row r="1206" spans="1:15" x14ac:dyDescent="0.2">
      <c r="A1206">
        <v>1257</v>
      </c>
      <c r="B1206" t="s">
        <v>5220</v>
      </c>
      <c r="C1206" t="s">
        <v>1457</v>
      </c>
      <c r="D1206" t="s">
        <v>5210</v>
      </c>
      <c r="E1206" s="118">
        <v>30</v>
      </c>
      <c r="F1206">
        <v>490058</v>
      </c>
      <c r="G1206">
        <v>4</v>
      </c>
      <c r="H1206" s="118" t="s">
        <v>4388</v>
      </c>
      <c r="I1206" t="s">
        <v>7699</v>
      </c>
      <c r="J1206" t="s">
        <v>8924</v>
      </c>
      <c r="N1206" s="118"/>
      <c r="O1206" s="118"/>
    </row>
    <row r="1207" spans="1:15" x14ac:dyDescent="0.2">
      <c r="A1207">
        <v>1258</v>
      </c>
      <c r="B1207" t="s">
        <v>5222</v>
      </c>
      <c r="C1207" t="s">
        <v>1458</v>
      </c>
      <c r="D1207" t="s">
        <v>5210</v>
      </c>
      <c r="E1207" s="118">
        <v>30</v>
      </c>
      <c r="F1207">
        <v>490058</v>
      </c>
      <c r="G1207">
        <v>4</v>
      </c>
      <c r="H1207" s="118" t="s">
        <v>4390</v>
      </c>
      <c r="I1207" t="s">
        <v>8927</v>
      </c>
      <c r="J1207" t="s">
        <v>8018</v>
      </c>
      <c r="N1207" s="118"/>
      <c r="O1207" s="118"/>
    </row>
    <row r="1208" spans="1:15" x14ac:dyDescent="0.2">
      <c r="A1208">
        <v>1259</v>
      </c>
      <c r="B1208" t="s">
        <v>5230</v>
      </c>
      <c r="C1208" t="s">
        <v>1462</v>
      </c>
      <c r="D1208" t="s">
        <v>5210</v>
      </c>
      <c r="E1208" s="118">
        <v>30</v>
      </c>
      <c r="F1208">
        <v>490058</v>
      </c>
      <c r="G1208">
        <v>4</v>
      </c>
      <c r="H1208" s="118" t="s">
        <v>4391</v>
      </c>
      <c r="I1208" t="s">
        <v>8929</v>
      </c>
      <c r="J1208" t="s">
        <v>7700</v>
      </c>
      <c r="N1208" s="118"/>
      <c r="O1208" s="118"/>
    </row>
    <row r="1209" spans="1:15" x14ac:dyDescent="0.2">
      <c r="A1209">
        <v>1260</v>
      </c>
      <c r="B1209" t="s">
        <v>5226</v>
      </c>
      <c r="C1209" t="s">
        <v>1460</v>
      </c>
      <c r="D1209" t="s">
        <v>5210</v>
      </c>
      <c r="E1209" s="118">
        <v>30</v>
      </c>
      <c r="F1209">
        <v>490058</v>
      </c>
      <c r="G1209">
        <v>4</v>
      </c>
      <c r="H1209" s="118" t="s">
        <v>4393</v>
      </c>
      <c r="I1209" t="s">
        <v>7831</v>
      </c>
      <c r="J1209" t="s">
        <v>7724</v>
      </c>
      <c r="N1209" s="118"/>
      <c r="O1209" s="118"/>
    </row>
    <row r="1210" spans="1:15" x14ac:dyDescent="0.2">
      <c r="A1210">
        <v>1261</v>
      </c>
      <c r="B1210" t="s">
        <v>5228</v>
      </c>
      <c r="C1210" t="s">
        <v>1461</v>
      </c>
      <c r="D1210" t="s">
        <v>5210</v>
      </c>
      <c r="E1210" s="118">
        <v>30</v>
      </c>
      <c r="F1210">
        <v>490058</v>
      </c>
      <c r="G1210">
        <v>4</v>
      </c>
      <c r="H1210" s="118" t="s">
        <v>4395</v>
      </c>
      <c r="I1210" t="s">
        <v>7743</v>
      </c>
      <c r="J1210" t="s">
        <v>7732</v>
      </c>
      <c r="N1210" s="118"/>
      <c r="O1210" s="118"/>
    </row>
    <row r="1211" spans="1:15" x14ac:dyDescent="0.2">
      <c r="A1211">
        <v>1262</v>
      </c>
      <c r="B1211" t="s">
        <v>5224</v>
      </c>
      <c r="C1211" t="s">
        <v>1459</v>
      </c>
      <c r="D1211" t="s">
        <v>5210</v>
      </c>
      <c r="E1211" s="118">
        <v>30</v>
      </c>
      <c r="F1211">
        <v>490058</v>
      </c>
      <c r="G1211">
        <v>4</v>
      </c>
      <c r="H1211" s="118" t="s">
        <v>4397</v>
      </c>
      <c r="I1211" t="s">
        <v>7757</v>
      </c>
      <c r="J1211" t="s">
        <v>8080</v>
      </c>
      <c r="N1211" s="118"/>
      <c r="O1211" s="118"/>
    </row>
    <row r="1212" spans="1:15" x14ac:dyDescent="0.2">
      <c r="A1212">
        <v>1263</v>
      </c>
      <c r="B1212" t="s">
        <v>6428</v>
      </c>
      <c r="C1212" t="s">
        <v>6429</v>
      </c>
      <c r="D1212" t="s">
        <v>5210</v>
      </c>
      <c r="E1212" s="118">
        <v>30</v>
      </c>
      <c r="F1212">
        <v>490058</v>
      </c>
      <c r="G1212">
        <v>4</v>
      </c>
      <c r="H1212" s="118" t="s">
        <v>4398</v>
      </c>
      <c r="I1212" t="s">
        <v>8102</v>
      </c>
      <c r="J1212" t="s">
        <v>8935</v>
      </c>
      <c r="N1212" s="118"/>
      <c r="O1212" s="118"/>
    </row>
    <row r="1213" spans="1:15" x14ac:dyDescent="0.2">
      <c r="A1213">
        <v>1264</v>
      </c>
      <c r="B1213" t="s">
        <v>5248</v>
      </c>
      <c r="C1213" t="s">
        <v>1471</v>
      </c>
      <c r="D1213" t="s">
        <v>5210</v>
      </c>
      <c r="E1213" s="118">
        <v>30</v>
      </c>
      <c r="F1213">
        <v>490058</v>
      </c>
      <c r="G1213">
        <v>4</v>
      </c>
      <c r="H1213" s="118" t="s">
        <v>4400</v>
      </c>
      <c r="I1213" t="s">
        <v>7727</v>
      </c>
      <c r="J1213" t="s">
        <v>7789</v>
      </c>
      <c r="N1213" s="118"/>
      <c r="O1213" s="118"/>
    </row>
    <row r="1214" spans="1:15" x14ac:dyDescent="0.2">
      <c r="A1214">
        <v>1265</v>
      </c>
      <c r="B1214" t="s">
        <v>5240</v>
      </c>
      <c r="C1214" t="s">
        <v>1467</v>
      </c>
      <c r="D1214" t="s">
        <v>5210</v>
      </c>
      <c r="E1214" s="118">
        <v>30</v>
      </c>
      <c r="F1214">
        <v>490058</v>
      </c>
      <c r="G1214">
        <v>3</v>
      </c>
      <c r="H1214" s="118" t="s">
        <v>4402</v>
      </c>
      <c r="I1214" t="s">
        <v>8233</v>
      </c>
      <c r="J1214" t="s">
        <v>7746</v>
      </c>
      <c r="N1214" s="118"/>
      <c r="O1214" s="118"/>
    </row>
    <row r="1215" spans="1:15" x14ac:dyDescent="0.2">
      <c r="A1215">
        <v>1266</v>
      </c>
      <c r="B1215" t="s">
        <v>5242</v>
      </c>
      <c r="C1215" t="s">
        <v>1468</v>
      </c>
      <c r="D1215" t="s">
        <v>5210</v>
      </c>
      <c r="E1215" s="118">
        <v>30</v>
      </c>
      <c r="F1215">
        <v>490058</v>
      </c>
      <c r="G1215">
        <v>3</v>
      </c>
      <c r="H1215" s="118" t="s">
        <v>4404</v>
      </c>
      <c r="I1215" t="s">
        <v>7846</v>
      </c>
      <c r="J1215" t="s">
        <v>8940</v>
      </c>
      <c r="N1215" s="118"/>
      <c r="O1215" s="118"/>
    </row>
    <row r="1216" spans="1:15" x14ac:dyDescent="0.2">
      <c r="A1216">
        <v>1267</v>
      </c>
      <c r="B1216" t="s">
        <v>5234</v>
      </c>
      <c r="C1216" t="s">
        <v>1464</v>
      </c>
      <c r="D1216" t="s">
        <v>5210</v>
      </c>
      <c r="E1216" s="118">
        <v>30</v>
      </c>
      <c r="F1216">
        <v>490058</v>
      </c>
      <c r="G1216">
        <v>3</v>
      </c>
      <c r="H1216" s="118" t="s">
        <v>4406</v>
      </c>
      <c r="I1216" t="s">
        <v>7909</v>
      </c>
      <c r="J1216" t="s">
        <v>8078</v>
      </c>
      <c r="N1216" s="118"/>
      <c r="O1216" s="118"/>
    </row>
    <row r="1217" spans="1:15" x14ac:dyDescent="0.2">
      <c r="A1217">
        <v>1268</v>
      </c>
      <c r="B1217" t="s">
        <v>5238</v>
      </c>
      <c r="C1217" t="s">
        <v>1466</v>
      </c>
      <c r="D1217" t="s">
        <v>5210</v>
      </c>
      <c r="E1217" s="118">
        <v>30</v>
      </c>
      <c r="F1217">
        <v>490058</v>
      </c>
      <c r="G1217">
        <v>3</v>
      </c>
      <c r="H1217" s="118" t="s">
        <v>4408</v>
      </c>
      <c r="I1217" t="s">
        <v>8046</v>
      </c>
      <c r="J1217" t="s">
        <v>8943</v>
      </c>
      <c r="N1217" s="118"/>
      <c r="O1217" s="118"/>
    </row>
    <row r="1218" spans="1:15" x14ac:dyDescent="0.2">
      <c r="A1218">
        <v>1269</v>
      </c>
      <c r="B1218" t="s">
        <v>5232</v>
      </c>
      <c r="C1218" t="s">
        <v>1463</v>
      </c>
      <c r="D1218" t="s">
        <v>5210</v>
      </c>
      <c r="E1218" s="118">
        <v>30</v>
      </c>
      <c r="F1218">
        <v>490058</v>
      </c>
      <c r="G1218">
        <v>3</v>
      </c>
      <c r="H1218" s="118" t="s">
        <v>4409</v>
      </c>
      <c r="I1218" t="s">
        <v>8945</v>
      </c>
      <c r="J1218" t="s">
        <v>8946</v>
      </c>
      <c r="N1218" s="118"/>
      <c r="O1218" s="118"/>
    </row>
    <row r="1219" spans="1:15" x14ac:dyDescent="0.2">
      <c r="A1219">
        <v>1270</v>
      </c>
      <c r="B1219" t="s">
        <v>5244</v>
      </c>
      <c r="C1219" t="s">
        <v>1469</v>
      </c>
      <c r="D1219" t="s">
        <v>5210</v>
      </c>
      <c r="E1219" s="118">
        <v>30</v>
      </c>
      <c r="F1219">
        <v>490058</v>
      </c>
      <c r="G1219">
        <v>3</v>
      </c>
      <c r="H1219" s="118" t="s">
        <v>4411</v>
      </c>
      <c r="I1219" t="s">
        <v>8849</v>
      </c>
      <c r="J1219" t="s">
        <v>7738</v>
      </c>
      <c r="N1219" s="118"/>
      <c r="O1219" s="118"/>
    </row>
    <row r="1220" spans="1:15" x14ac:dyDescent="0.2">
      <c r="A1220">
        <v>1271</v>
      </c>
      <c r="B1220" t="s">
        <v>5236</v>
      </c>
      <c r="C1220" t="s">
        <v>1465</v>
      </c>
      <c r="D1220" t="s">
        <v>5210</v>
      </c>
      <c r="E1220" s="118">
        <v>30</v>
      </c>
      <c r="F1220">
        <v>490058</v>
      </c>
      <c r="G1220">
        <v>3</v>
      </c>
      <c r="H1220" s="118" t="s">
        <v>4413</v>
      </c>
      <c r="I1220" t="s">
        <v>7790</v>
      </c>
      <c r="J1220" t="s">
        <v>8003</v>
      </c>
      <c r="N1220" s="118"/>
      <c r="O1220" s="118"/>
    </row>
    <row r="1221" spans="1:15" x14ac:dyDescent="0.2">
      <c r="A1221">
        <v>1272</v>
      </c>
      <c r="B1221" t="s">
        <v>5246</v>
      </c>
      <c r="C1221" t="s">
        <v>1470</v>
      </c>
      <c r="D1221" t="s">
        <v>5210</v>
      </c>
      <c r="E1221" s="118">
        <v>30</v>
      </c>
      <c r="F1221">
        <v>490058</v>
      </c>
      <c r="G1221">
        <v>3</v>
      </c>
      <c r="H1221" s="118" t="s">
        <v>4415</v>
      </c>
      <c r="I1221" t="s">
        <v>7727</v>
      </c>
      <c r="J1221" t="s">
        <v>8229</v>
      </c>
      <c r="N1221" s="118"/>
      <c r="O1221" s="118"/>
    </row>
    <row r="1222" spans="1:15" x14ac:dyDescent="0.2">
      <c r="A1222">
        <v>1273</v>
      </c>
      <c r="B1222" t="s">
        <v>6430</v>
      </c>
      <c r="C1222" t="s">
        <v>6431</v>
      </c>
      <c r="D1222" t="s">
        <v>5210</v>
      </c>
      <c r="E1222" s="118">
        <v>30</v>
      </c>
      <c r="F1222">
        <v>490058</v>
      </c>
      <c r="G1222">
        <v>2</v>
      </c>
      <c r="H1222" s="118" t="s">
        <v>4417</v>
      </c>
      <c r="I1222" t="s">
        <v>8949</v>
      </c>
      <c r="J1222" t="s">
        <v>7898</v>
      </c>
      <c r="N1222" s="118"/>
      <c r="O1222" s="118"/>
    </row>
    <row r="1223" spans="1:15" x14ac:dyDescent="0.2">
      <c r="A1223">
        <v>1274</v>
      </c>
      <c r="B1223" t="s">
        <v>6432</v>
      </c>
      <c r="C1223" t="s">
        <v>6433</v>
      </c>
      <c r="D1223" t="s">
        <v>5210</v>
      </c>
      <c r="E1223" s="118">
        <v>30</v>
      </c>
      <c r="F1223">
        <v>490058</v>
      </c>
      <c r="G1223">
        <v>2</v>
      </c>
      <c r="H1223" s="118" t="s">
        <v>4418</v>
      </c>
      <c r="I1223" t="s">
        <v>8686</v>
      </c>
      <c r="J1223" t="s">
        <v>8365</v>
      </c>
      <c r="N1223" s="118"/>
      <c r="O1223" s="118"/>
    </row>
    <row r="1224" spans="1:15" x14ac:dyDescent="0.2">
      <c r="A1224">
        <v>1275</v>
      </c>
      <c r="B1224" t="s">
        <v>6613</v>
      </c>
      <c r="C1224" t="s">
        <v>6614</v>
      </c>
      <c r="D1224" t="s">
        <v>5210</v>
      </c>
      <c r="E1224" s="118">
        <v>30</v>
      </c>
      <c r="F1224">
        <v>490058</v>
      </c>
      <c r="G1224">
        <v>2</v>
      </c>
      <c r="H1224" s="118" t="s">
        <v>4420</v>
      </c>
      <c r="I1224" t="s">
        <v>8202</v>
      </c>
      <c r="J1224" t="s">
        <v>8121</v>
      </c>
      <c r="N1224" s="118"/>
      <c r="O1224" s="118"/>
    </row>
    <row r="1225" spans="1:15" x14ac:dyDescent="0.2">
      <c r="A1225">
        <v>1276</v>
      </c>
      <c r="B1225" t="s">
        <v>6605</v>
      </c>
      <c r="C1225" t="s">
        <v>6606</v>
      </c>
      <c r="D1225" t="s">
        <v>5210</v>
      </c>
      <c r="E1225" s="118">
        <v>30</v>
      </c>
      <c r="F1225">
        <v>490058</v>
      </c>
      <c r="G1225">
        <v>2</v>
      </c>
      <c r="H1225" s="118" t="s">
        <v>4421</v>
      </c>
      <c r="I1225" t="s">
        <v>8952</v>
      </c>
      <c r="J1225" t="s">
        <v>7722</v>
      </c>
      <c r="N1225" s="118"/>
      <c r="O1225" s="118"/>
    </row>
    <row r="1226" spans="1:15" x14ac:dyDescent="0.2">
      <c r="A1226">
        <v>1277</v>
      </c>
      <c r="B1226" t="s">
        <v>6607</v>
      </c>
      <c r="C1226" t="s">
        <v>6608</v>
      </c>
      <c r="D1226" t="s">
        <v>5210</v>
      </c>
      <c r="E1226" s="118">
        <v>30</v>
      </c>
      <c r="F1226">
        <v>490058</v>
      </c>
      <c r="G1226">
        <v>2</v>
      </c>
      <c r="H1226" s="118" t="s">
        <v>4423</v>
      </c>
      <c r="I1226" t="s">
        <v>8954</v>
      </c>
      <c r="J1226" t="s">
        <v>7724</v>
      </c>
      <c r="N1226" s="118"/>
      <c r="O1226" s="118"/>
    </row>
    <row r="1227" spans="1:15" x14ac:dyDescent="0.2">
      <c r="A1227">
        <v>1278</v>
      </c>
      <c r="B1227" t="s">
        <v>6434</v>
      </c>
      <c r="C1227" t="s">
        <v>6435</v>
      </c>
      <c r="D1227" t="s">
        <v>5210</v>
      </c>
      <c r="E1227" s="118">
        <v>30</v>
      </c>
      <c r="F1227">
        <v>490058</v>
      </c>
      <c r="G1227">
        <v>2</v>
      </c>
      <c r="H1227" s="118" t="s">
        <v>4425</v>
      </c>
      <c r="I1227" t="s">
        <v>8046</v>
      </c>
      <c r="J1227" t="s">
        <v>8506</v>
      </c>
      <c r="N1227" s="118"/>
      <c r="O1227" s="118"/>
    </row>
    <row r="1228" spans="1:15" x14ac:dyDescent="0.2">
      <c r="A1228">
        <v>1279</v>
      </c>
      <c r="B1228" t="s">
        <v>6609</v>
      </c>
      <c r="C1228" t="s">
        <v>6610</v>
      </c>
      <c r="D1228" t="s">
        <v>5210</v>
      </c>
      <c r="E1228" s="118">
        <v>30</v>
      </c>
      <c r="F1228">
        <v>490058</v>
      </c>
      <c r="G1228">
        <v>2</v>
      </c>
      <c r="H1228" s="118" t="s">
        <v>4427</v>
      </c>
      <c r="I1228" t="s">
        <v>8957</v>
      </c>
      <c r="J1228" t="s">
        <v>8132</v>
      </c>
      <c r="N1228" s="118"/>
      <c r="O1228" s="118"/>
    </row>
    <row r="1229" spans="1:15" x14ac:dyDescent="0.2">
      <c r="A1229">
        <v>1280</v>
      </c>
      <c r="B1229" t="s">
        <v>5979</v>
      </c>
      <c r="C1229" t="s">
        <v>5980</v>
      </c>
      <c r="D1229" t="s">
        <v>5210</v>
      </c>
      <c r="E1229" s="118">
        <v>30</v>
      </c>
      <c r="F1229">
        <v>490058</v>
      </c>
      <c r="G1229">
        <v>2</v>
      </c>
      <c r="H1229" s="118" t="s">
        <v>4429</v>
      </c>
      <c r="I1229" t="s">
        <v>8234</v>
      </c>
      <c r="J1229" t="s">
        <v>8959</v>
      </c>
      <c r="N1229" s="118"/>
      <c r="O1229" s="118"/>
    </row>
    <row r="1230" spans="1:15" x14ac:dyDescent="0.2">
      <c r="A1230">
        <v>1281</v>
      </c>
      <c r="B1230" t="s">
        <v>6611</v>
      </c>
      <c r="C1230" t="s">
        <v>6612</v>
      </c>
      <c r="D1230" t="s">
        <v>5210</v>
      </c>
      <c r="E1230" s="118">
        <v>30</v>
      </c>
      <c r="F1230">
        <v>490058</v>
      </c>
      <c r="G1230">
        <v>2</v>
      </c>
      <c r="H1230" s="118" t="s">
        <v>4431</v>
      </c>
      <c r="I1230" t="s">
        <v>7727</v>
      </c>
      <c r="J1230" t="s">
        <v>8960</v>
      </c>
      <c r="N1230" s="118"/>
      <c r="O1230" s="118"/>
    </row>
    <row r="1231" spans="1:15" x14ac:dyDescent="0.2">
      <c r="A1231">
        <v>1282</v>
      </c>
      <c r="B1231" t="s">
        <v>6251</v>
      </c>
      <c r="C1231" t="s">
        <v>6252</v>
      </c>
      <c r="D1231" t="s">
        <v>6253</v>
      </c>
      <c r="E1231" s="118">
        <v>27</v>
      </c>
      <c r="F1231">
        <v>492526</v>
      </c>
      <c r="G1231">
        <v>2</v>
      </c>
      <c r="H1231" s="118" t="s">
        <v>4433</v>
      </c>
      <c r="I1231" t="s">
        <v>8706</v>
      </c>
      <c r="J1231" t="s">
        <v>7789</v>
      </c>
      <c r="N1231" s="118"/>
      <c r="O1231" s="118"/>
    </row>
    <row r="1232" spans="1:15" x14ac:dyDescent="0.2">
      <c r="A1232">
        <v>1283</v>
      </c>
      <c r="B1232" t="s">
        <v>10464</v>
      </c>
      <c r="C1232" t="s">
        <v>10465</v>
      </c>
      <c r="D1232" t="s">
        <v>6253</v>
      </c>
      <c r="E1232" s="118">
        <v>27</v>
      </c>
      <c r="F1232">
        <v>492526</v>
      </c>
      <c r="G1232">
        <v>1</v>
      </c>
      <c r="H1232" s="118" t="s">
        <v>4435</v>
      </c>
      <c r="I1232" t="s">
        <v>8109</v>
      </c>
      <c r="J1232" t="s">
        <v>8845</v>
      </c>
      <c r="N1232" s="118"/>
      <c r="O1232" s="118"/>
    </row>
    <row r="1233" spans="1:15" x14ac:dyDescent="0.2">
      <c r="A1233">
        <v>1284</v>
      </c>
      <c r="B1233" t="s">
        <v>5292</v>
      </c>
      <c r="C1233" t="s">
        <v>1484</v>
      </c>
      <c r="D1233" t="s">
        <v>5293</v>
      </c>
      <c r="E1233" s="118">
        <v>29</v>
      </c>
      <c r="F1233">
        <v>490056</v>
      </c>
      <c r="G1233">
        <v>4</v>
      </c>
      <c r="H1233" s="118" t="s">
        <v>4437</v>
      </c>
      <c r="I1233" t="s">
        <v>9097</v>
      </c>
      <c r="J1233" t="s">
        <v>8110</v>
      </c>
      <c r="N1233" s="118"/>
      <c r="O1233" s="118"/>
    </row>
    <row r="1234" spans="1:15" x14ac:dyDescent="0.2">
      <c r="A1234">
        <v>1285</v>
      </c>
      <c r="B1234" t="s">
        <v>5295</v>
      </c>
      <c r="C1234" t="s">
        <v>1485</v>
      </c>
      <c r="D1234" t="s">
        <v>5293</v>
      </c>
      <c r="E1234" s="118">
        <v>29</v>
      </c>
      <c r="F1234">
        <v>490056</v>
      </c>
      <c r="G1234">
        <v>4</v>
      </c>
      <c r="H1234" s="118" t="s">
        <v>4439</v>
      </c>
      <c r="I1234" t="s">
        <v>7719</v>
      </c>
      <c r="J1234" t="s">
        <v>9098</v>
      </c>
      <c r="N1234" s="118"/>
      <c r="O1234" s="118"/>
    </row>
    <row r="1235" spans="1:15" x14ac:dyDescent="0.2">
      <c r="A1235">
        <v>1286</v>
      </c>
      <c r="B1235" t="s">
        <v>5297</v>
      </c>
      <c r="C1235" t="s">
        <v>1486</v>
      </c>
      <c r="D1235" t="s">
        <v>5293</v>
      </c>
      <c r="E1235" s="118">
        <v>29</v>
      </c>
      <c r="F1235">
        <v>490056</v>
      </c>
      <c r="G1235">
        <v>4</v>
      </c>
      <c r="H1235" s="118" t="s">
        <v>4441</v>
      </c>
      <c r="I1235" t="s">
        <v>9099</v>
      </c>
      <c r="J1235" t="s">
        <v>7990</v>
      </c>
      <c r="N1235" s="118"/>
      <c r="O1235" s="118"/>
    </row>
    <row r="1236" spans="1:15" x14ac:dyDescent="0.2">
      <c r="A1236">
        <v>1287</v>
      </c>
      <c r="B1236" t="s">
        <v>5299</v>
      </c>
      <c r="C1236" t="s">
        <v>1487</v>
      </c>
      <c r="D1236" t="s">
        <v>5293</v>
      </c>
      <c r="E1236" s="118">
        <v>29</v>
      </c>
      <c r="F1236">
        <v>490056</v>
      </c>
      <c r="G1236">
        <v>4</v>
      </c>
      <c r="H1236" s="118" t="s">
        <v>4442</v>
      </c>
      <c r="I1236" t="s">
        <v>9100</v>
      </c>
      <c r="J1236" t="s">
        <v>9101</v>
      </c>
      <c r="N1236" s="118"/>
      <c r="O1236" s="118"/>
    </row>
    <row r="1237" spans="1:15" x14ac:dyDescent="0.2">
      <c r="A1237">
        <v>1288</v>
      </c>
      <c r="B1237" t="s">
        <v>6243</v>
      </c>
      <c r="C1237" t="s">
        <v>6244</v>
      </c>
      <c r="D1237" t="s">
        <v>5293</v>
      </c>
      <c r="E1237" s="118">
        <v>30</v>
      </c>
      <c r="F1237">
        <v>490056</v>
      </c>
      <c r="G1237">
        <v>2</v>
      </c>
      <c r="H1237" s="118" t="s">
        <v>4444</v>
      </c>
      <c r="I1237" t="s">
        <v>9102</v>
      </c>
      <c r="J1237" t="s">
        <v>7754</v>
      </c>
      <c r="N1237" s="118"/>
      <c r="O1237" s="118"/>
    </row>
    <row r="1238" spans="1:15" x14ac:dyDescent="0.2">
      <c r="A1238">
        <v>1289</v>
      </c>
      <c r="B1238" t="s">
        <v>6709</v>
      </c>
      <c r="C1238" t="s">
        <v>10466</v>
      </c>
      <c r="D1238" t="s">
        <v>5293</v>
      </c>
      <c r="E1238" s="118">
        <v>29</v>
      </c>
      <c r="F1238">
        <v>490056</v>
      </c>
      <c r="G1238">
        <v>2</v>
      </c>
      <c r="H1238" s="118" t="s">
        <v>4446</v>
      </c>
      <c r="I1238" t="s">
        <v>7792</v>
      </c>
      <c r="J1238" t="s">
        <v>8651</v>
      </c>
      <c r="N1238" s="118"/>
      <c r="O1238" s="118"/>
    </row>
    <row r="1239" spans="1:15" x14ac:dyDescent="0.2">
      <c r="A1239">
        <v>1290</v>
      </c>
      <c r="B1239" t="s">
        <v>10467</v>
      </c>
      <c r="C1239" t="s">
        <v>10468</v>
      </c>
      <c r="D1239" t="s">
        <v>5293</v>
      </c>
      <c r="E1239" s="118">
        <v>29</v>
      </c>
      <c r="F1239">
        <v>490056</v>
      </c>
      <c r="G1239">
        <v>2</v>
      </c>
      <c r="H1239" s="118" t="s">
        <v>4448</v>
      </c>
      <c r="I1239" t="s">
        <v>7850</v>
      </c>
      <c r="J1239" t="s">
        <v>7844</v>
      </c>
      <c r="N1239" s="118"/>
      <c r="O1239" s="118"/>
    </row>
    <row r="1240" spans="1:15" x14ac:dyDescent="0.2">
      <c r="A1240">
        <v>1291</v>
      </c>
      <c r="B1240" t="s">
        <v>10469</v>
      </c>
      <c r="C1240" t="s">
        <v>10470</v>
      </c>
      <c r="D1240" t="s">
        <v>5160</v>
      </c>
      <c r="E1240" s="118">
        <v>27</v>
      </c>
      <c r="F1240">
        <v>492228</v>
      </c>
      <c r="G1240">
        <v>1</v>
      </c>
      <c r="H1240" s="118" t="s">
        <v>4450</v>
      </c>
      <c r="I1240" t="s">
        <v>9316</v>
      </c>
      <c r="J1240" t="s">
        <v>7789</v>
      </c>
      <c r="N1240" s="118"/>
      <c r="O1240" s="118"/>
    </row>
    <row r="1241" spans="1:15" x14ac:dyDescent="0.2">
      <c r="A1241">
        <v>1293</v>
      </c>
      <c r="B1241" t="s">
        <v>5455</v>
      </c>
      <c r="C1241" t="s">
        <v>1548</v>
      </c>
      <c r="D1241" t="s">
        <v>5453</v>
      </c>
      <c r="E1241" s="118">
        <v>29</v>
      </c>
      <c r="F1241">
        <v>492250</v>
      </c>
      <c r="G1241">
        <v>4</v>
      </c>
      <c r="H1241" s="118" t="s">
        <v>4451</v>
      </c>
      <c r="I1241" t="s">
        <v>9317</v>
      </c>
      <c r="J1241" t="s">
        <v>9318</v>
      </c>
      <c r="N1241" s="118"/>
      <c r="O1241" s="118"/>
    </row>
    <row r="1242" spans="1:15" x14ac:dyDescent="0.2">
      <c r="A1242">
        <v>1294</v>
      </c>
      <c r="B1242" t="s">
        <v>5457</v>
      </c>
      <c r="C1242" t="s">
        <v>1549</v>
      </c>
      <c r="D1242" t="s">
        <v>5453</v>
      </c>
      <c r="E1242" s="118">
        <v>29</v>
      </c>
      <c r="F1242">
        <v>492250</v>
      </c>
      <c r="G1242">
        <v>3</v>
      </c>
      <c r="H1242" s="118" t="s">
        <v>4453</v>
      </c>
      <c r="I1242" t="s">
        <v>7848</v>
      </c>
      <c r="J1242" t="s">
        <v>7716</v>
      </c>
      <c r="N1242" s="118"/>
      <c r="O1242" s="118"/>
    </row>
    <row r="1243" spans="1:15" x14ac:dyDescent="0.2">
      <c r="A1243">
        <v>1295</v>
      </c>
      <c r="B1243" t="s">
        <v>6688</v>
      </c>
      <c r="C1243" t="s">
        <v>6689</v>
      </c>
      <c r="D1243" t="s">
        <v>5784</v>
      </c>
      <c r="E1243" s="118">
        <v>27</v>
      </c>
      <c r="F1243">
        <v>492227</v>
      </c>
      <c r="G1243">
        <v>2</v>
      </c>
      <c r="H1243" s="118" t="s">
        <v>4455</v>
      </c>
      <c r="I1243" t="s">
        <v>8456</v>
      </c>
      <c r="J1243" t="s">
        <v>8054</v>
      </c>
      <c r="N1243" s="118"/>
      <c r="O1243" s="118"/>
    </row>
    <row r="1244" spans="1:15" x14ac:dyDescent="0.2">
      <c r="A1244">
        <v>1296</v>
      </c>
      <c r="B1244" t="s">
        <v>6690</v>
      </c>
      <c r="C1244" t="s">
        <v>6691</v>
      </c>
      <c r="D1244" t="s">
        <v>5453</v>
      </c>
      <c r="E1244" s="118">
        <v>29</v>
      </c>
      <c r="F1244">
        <v>492250</v>
      </c>
      <c r="G1244">
        <v>2</v>
      </c>
      <c r="H1244" s="118" t="s">
        <v>4456</v>
      </c>
      <c r="I1244" t="s">
        <v>7935</v>
      </c>
      <c r="J1244" t="s">
        <v>8429</v>
      </c>
      <c r="N1244" s="118"/>
      <c r="O1244" s="118"/>
    </row>
    <row r="1245" spans="1:15" x14ac:dyDescent="0.2">
      <c r="A1245">
        <v>1297</v>
      </c>
      <c r="B1245" t="s">
        <v>5484</v>
      </c>
      <c r="C1245" t="s">
        <v>1557</v>
      </c>
      <c r="D1245" t="s">
        <v>5459</v>
      </c>
      <c r="E1245" s="118">
        <v>27</v>
      </c>
      <c r="F1245">
        <v>492204</v>
      </c>
      <c r="G1245">
        <v>4</v>
      </c>
      <c r="H1245" s="118" t="s">
        <v>4457</v>
      </c>
      <c r="I1245" t="s">
        <v>7733</v>
      </c>
      <c r="J1245" t="s">
        <v>7791</v>
      </c>
      <c r="N1245" s="118"/>
      <c r="O1245" s="118"/>
    </row>
    <row r="1246" spans="1:15" x14ac:dyDescent="0.2">
      <c r="A1246">
        <v>1298</v>
      </c>
      <c r="B1246" t="s">
        <v>5477</v>
      </c>
      <c r="C1246" t="s">
        <v>1554</v>
      </c>
      <c r="D1246" t="s">
        <v>5459</v>
      </c>
      <c r="E1246" s="118">
        <v>27</v>
      </c>
      <c r="F1246">
        <v>492204</v>
      </c>
      <c r="G1246">
        <v>4</v>
      </c>
      <c r="H1246" s="118" t="s">
        <v>4458</v>
      </c>
      <c r="I1246" t="s">
        <v>7913</v>
      </c>
      <c r="J1246" t="s">
        <v>8894</v>
      </c>
      <c r="N1246" s="118"/>
      <c r="O1246" s="118"/>
    </row>
    <row r="1247" spans="1:15" x14ac:dyDescent="0.2">
      <c r="A1247">
        <v>1299</v>
      </c>
      <c r="B1247" t="s">
        <v>5480</v>
      </c>
      <c r="C1247" t="s">
        <v>1555</v>
      </c>
      <c r="D1247" t="s">
        <v>5459</v>
      </c>
      <c r="E1247" s="118">
        <v>28</v>
      </c>
      <c r="F1247">
        <v>492204</v>
      </c>
      <c r="G1247">
        <v>4</v>
      </c>
      <c r="H1247" s="118" t="s">
        <v>4459</v>
      </c>
      <c r="I1247" t="s">
        <v>9319</v>
      </c>
      <c r="J1247" t="s">
        <v>7849</v>
      </c>
      <c r="N1247" s="118"/>
      <c r="O1247" s="118"/>
    </row>
    <row r="1248" spans="1:15" x14ac:dyDescent="0.2">
      <c r="A1248">
        <v>1300</v>
      </c>
      <c r="B1248" t="s">
        <v>5482</v>
      </c>
      <c r="C1248" t="s">
        <v>1556</v>
      </c>
      <c r="D1248" t="s">
        <v>5459</v>
      </c>
      <c r="E1248" s="118">
        <v>27</v>
      </c>
      <c r="F1248">
        <v>492204</v>
      </c>
      <c r="G1248">
        <v>4</v>
      </c>
      <c r="H1248" s="118" t="s">
        <v>4460</v>
      </c>
      <c r="I1248" t="s">
        <v>8215</v>
      </c>
      <c r="J1248" t="s">
        <v>7769</v>
      </c>
      <c r="N1248" s="118"/>
      <c r="O1248" s="118"/>
    </row>
    <row r="1249" spans="1:15" x14ac:dyDescent="0.2">
      <c r="A1249">
        <v>1301</v>
      </c>
      <c r="B1249" t="s">
        <v>5471</v>
      </c>
      <c r="C1249" t="s">
        <v>1551</v>
      </c>
      <c r="D1249" t="s">
        <v>5459</v>
      </c>
      <c r="E1249" s="118">
        <v>39</v>
      </c>
      <c r="F1249">
        <v>492204</v>
      </c>
      <c r="G1249">
        <v>4</v>
      </c>
      <c r="H1249" s="118" t="s">
        <v>4461</v>
      </c>
      <c r="I1249" t="s">
        <v>8501</v>
      </c>
      <c r="J1249" t="s">
        <v>7789</v>
      </c>
      <c r="N1249" s="118"/>
      <c r="O1249" s="118"/>
    </row>
    <row r="1250" spans="1:15" x14ac:dyDescent="0.2">
      <c r="A1250">
        <v>1302</v>
      </c>
      <c r="B1250" t="s">
        <v>5469</v>
      </c>
      <c r="C1250" t="s">
        <v>1550</v>
      </c>
      <c r="D1250" t="s">
        <v>5459</v>
      </c>
      <c r="E1250" s="118">
        <v>30</v>
      </c>
      <c r="F1250">
        <v>492204</v>
      </c>
      <c r="G1250">
        <v>4</v>
      </c>
      <c r="H1250" s="118" t="s">
        <v>4462</v>
      </c>
      <c r="I1250" t="s">
        <v>8806</v>
      </c>
      <c r="J1250" t="s">
        <v>9320</v>
      </c>
      <c r="N1250" s="118"/>
      <c r="O1250" s="118"/>
    </row>
    <row r="1251" spans="1:15" x14ac:dyDescent="0.2">
      <c r="A1251">
        <v>1303</v>
      </c>
      <c r="B1251" t="s">
        <v>5475</v>
      </c>
      <c r="C1251" t="s">
        <v>1553</v>
      </c>
      <c r="D1251" t="s">
        <v>5459</v>
      </c>
      <c r="E1251" s="118">
        <v>28</v>
      </c>
      <c r="F1251">
        <v>492204</v>
      </c>
      <c r="G1251">
        <v>4</v>
      </c>
      <c r="H1251" s="118" t="s">
        <v>4463</v>
      </c>
      <c r="I1251" t="s">
        <v>7830</v>
      </c>
      <c r="J1251" t="s">
        <v>8701</v>
      </c>
      <c r="N1251" s="118"/>
      <c r="O1251" s="118"/>
    </row>
    <row r="1252" spans="1:15" x14ac:dyDescent="0.2">
      <c r="A1252">
        <v>1304</v>
      </c>
      <c r="B1252" t="s">
        <v>5473</v>
      </c>
      <c r="C1252" t="s">
        <v>1552</v>
      </c>
      <c r="D1252" t="s">
        <v>5459</v>
      </c>
      <c r="E1252" s="118">
        <v>27</v>
      </c>
      <c r="F1252">
        <v>492204</v>
      </c>
      <c r="G1252">
        <v>4</v>
      </c>
      <c r="H1252" s="118" t="s">
        <v>4464</v>
      </c>
      <c r="I1252" t="s">
        <v>9321</v>
      </c>
      <c r="J1252" t="s">
        <v>9322</v>
      </c>
      <c r="N1252" s="118"/>
      <c r="O1252" s="118"/>
    </row>
    <row r="1253" spans="1:15" x14ac:dyDescent="0.2">
      <c r="A1253">
        <v>1305</v>
      </c>
      <c r="B1253" t="s">
        <v>5486</v>
      </c>
      <c r="C1253" t="s">
        <v>1558</v>
      </c>
      <c r="D1253" t="s">
        <v>5459</v>
      </c>
      <c r="E1253" s="118">
        <v>38</v>
      </c>
      <c r="F1253">
        <v>492204</v>
      </c>
      <c r="G1253">
        <v>4</v>
      </c>
      <c r="H1253" s="118" t="s">
        <v>4465</v>
      </c>
      <c r="I1253" t="s">
        <v>8397</v>
      </c>
      <c r="J1253" t="s">
        <v>7696</v>
      </c>
      <c r="N1253" s="118"/>
      <c r="O1253" s="118"/>
    </row>
    <row r="1254" spans="1:15" x14ac:dyDescent="0.2">
      <c r="A1254">
        <v>1306</v>
      </c>
      <c r="B1254" t="s">
        <v>10471</v>
      </c>
      <c r="C1254" t="s">
        <v>1567</v>
      </c>
      <c r="D1254" t="s">
        <v>5459</v>
      </c>
      <c r="E1254" s="118">
        <v>28</v>
      </c>
      <c r="F1254">
        <v>492204</v>
      </c>
      <c r="G1254">
        <v>3</v>
      </c>
      <c r="H1254" s="118" t="s">
        <v>4466</v>
      </c>
      <c r="I1254" t="s">
        <v>9323</v>
      </c>
      <c r="J1254" t="s">
        <v>8072</v>
      </c>
      <c r="N1254" s="118"/>
      <c r="O1254" s="118"/>
    </row>
    <row r="1255" spans="1:15" x14ac:dyDescent="0.2">
      <c r="A1255">
        <v>1307</v>
      </c>
      <c r="B1255" t="s">
        <v>5509</v>
      </c>
      <c r="C1255" t="s">
        <v>1568</v>
      </c>
      <c r="D1255" t="s">
        <v>5459</v>
      </c>
      <c r="E1255" s="118">
        <v>27</v>
      </c>
      <c r="F1255">
        <v>492204</v>
      </c>
      <c r="G1255">
        <v>3</v>
      </c>
      <c r="H1255" s="118" t="s">
        <v>4468</v>
      </c>
      <c r="I1255" t="s">
        <v>9324</v>
      </c>
      <c r="J1255" t="s">
        <v>7856</v>
      </c>
      <c r="N1255" s="118"/>
      <c r="O1255" s="118"/>
    </row>
    <row r="1256" spans="1:15" x14ac:dyDescent="0.2">
      <c r="A1256">
        <v>1308</v>
      </c>
      <c r="B1256" t="s">
        <v>5488</v>
      </c>
      <c r="C1256" t="s">
        <v>1559</v>
      </c>
      <c r="D1256" t="s">
        <v>5459</v>
      </c>
      <c r="E1256" s="118">
        <v>28</v>
      </c>
      <c r="F1256">
        <v>492204</v>
      </c>
      <c r="G1256">
        <v>3</v>
      </c>
      <c r="H1256" s="118" t="s">
        <v>4470</v>
      </c>
      <c r="I1256" t="s">
        <v>7792</v>
      </c>
      <c r="J1256" t="s">
        <v>8113</v>
      </c>
      <c r="N1256" s="118"/>
      <c r="O1256" s="118"/>
    </row>
    <row r="1257" spans="1:15" x14ac:dyDescent="0.2">
      <c r="A1257">
        <v>1309</v>
      </c>
      <c r="B1257" t="s">
        <v>5497</v>
      </c>
      <c r="C1257" t="s">
        <v>1563</v>
      </c>
      <c r="D1257" t="s">
        <v>5459</v>
      </c>
      <c r="E1257" s="118">
        <v>28</v>
      </c>
      <c r="F1257">
        <v>492204</v>
      </c>
      <c r="G1257">
        <v>3</v>
      </c>
      <c r="H1257" s="118" t="s">
        <v>4472</v>
      </c>
      <c r="I1257" t="s">
        <v>7761</v>
      </c>
      <c r="J1257" t="s">
        <v>8394</v>
      </c>
      <c r="N1257" s="118"/>
      <c r="O1257" s="118"/>
    </row>
    <row r="1258" spans="1:15" x14ac:dyDescent="0.2">
      <c r="A1258">
        <v>1310</v>
      </c>
      <c r="B1258" t="s">
        <v>5491</v>
      </c>
      <c r="C1258" t="s">
        <v>1560</v>
      </c>
      <c r="D1258" t="s">
        <v>5459</v>
      </c>
      <c r="E1258" s="118">
        <v>34</v>
      </c>
      <c r="F1258">
        <v>492204</v>
      </c>
      <c r="G1258">
        <v>3</v>
      </c>
      <c r="H1258" s="118" t="s">
        <v>4474</v>
      </c>
      <c r="I1258" t="s">
        <v>9325</v>
      </c>
      <c r="J1258" t="s">
        <v>7716</v>
      </c>
      <c r="N1258" s="118"/>
      <c r="O1258" s="118"/>
    </row>
    <row r="1259" spans="1:15" x14ac:dyDescent="0.2">
      <c r="A1259">
        <v>1311</v>
      </c>
      <c r="B1259" t="s">
        <v>5495</v>
      </c>
      <c r="C1259" t="s">
        <v>1562</v>
      </c>
      <c r="D1259" t="s">
        <v>5459</v>
      </c>
      <c r="E1259" s="118">
        <v>27</v>
      </c>
      <c r="F1259">
        <v>492204</v>
      </c>
      <c r="G1259">
        <v>3</v>
      </c>
      <c r="H1259" s="118" t="s">
        <v>4476</v>
      </c>
      <c r="I1259" t="s">
        <v>7765</v>
      </c>
      <c r="J1259" t="s">
        <v>7853</v>
      </c>
      <c r="N1259" s="118"/>
      <c r="O1259" s="118"/>
    </row>
    <row r="1260" spans="1:15" x14ac:dyDescent="0.2">
      <c r="A1260">
        <v>1312</v>
      </c>
      <c r="B1260" t="s">
        <v>5502</v>
      </c>
      <c r="C1260" t="s">
        <v>10472</v>
      </c>
      <c r="D1260" t="s">
        <v>5459</v>
      </c>
      <c r="E1260" s="118">
        <v>27</v>
      </c>
      <c r="F1260">
        <v>492204</v>
      </c>
      <c r="G1260">
        <v>3</v>
      </c>
      <c r="H1260" s="118" t="s">
        <v>4478</v>
      </c>
      <c r="I1260" t="s">
        <v>9326</v>
      </c>
      <c r="J1260" t="s">
        <v>8410</v>
      </c>
      <c r="N1260" s="118"/>
      <c r="O1260" s="118"/>
    </row>
    <row r="1261" spans="1:15" x14ac:dyDescent="0.2">
      <c r="A1261">
        <v>1313</v>
      </c>
      <c r="B1261" t="s">
        <v>5511</v>
      </c>
      <c r="C1261" t="s">
        <v>10473</v>
      </c>
      <c r="D1261" t="s">
        <v>5459</v>
      </c>
      <c r="E1261" s="118">
        <v>27</v>
      </c>
      <c r="F1261">
        <v>492204</v>
      </c>
      <c r="G1261">
        <v>3</v>
      </c>
      <c r="H1261" s="118" t="s">
        <v>4480</v>
      </c>
      <c r="I1261" t="s">
        <v>9327</v>
      </c>
      <c r="J1261" t="s">
        <v>8620</v>
      </c>
      <c r="N1261" s="118"/>
      <c r="O1261" s="118"/>
    </row>
    <row r="1262" spans="1:15" x14ac:dyDescent="0.2">
      <c r="A1262">
        <v>1314</v>
      </c>
      <c r="B1262" t="s">
        <v>5504</v>
      </c>
      <c r="C1262" t="s">
        <v>1565</v>
      </c>
      <c r="D1262" t="s">
        <v>5459</v>
      </c>
      <c r="E1262" s="118">
        <v>28</v>
      </c>
      <c r="F1262">
        <v>492204</v>
      </c>
      <c r="G1262">
        <v>3</v>
      </c>
      <c r="H1262" s="118" t="s">
        <v>4482</v>
      </c>
      <c r="I1262" t="s">
        <v>7782</v>
      </c>
      <c r="J1262" t="s">
        <v>8028</v>
      </c>
      <c r="N1262" s="118"/>
      <c r="O1262" s="118"/>
    </row>
    <row r="1263" spans="1:15" x14ac:dyDescent="0.2">
      <c r="A1263">
        <v>1315</v>
      </c>
      <c r="B1263" t="s">
        <v>5506</v>
      </c>
      <c r="C1263" t="s">
        <v>1566</v>
      </c>
      <c r="D1263" t="s">
        <v>5459</v>
      </c>
      <c r="E1263" s="118">
        <v>27</v>
      </c>
      <c r="F1263">
        <v>492204</v>
      </c>
      <c r="G1263">
        <v>3</v>
      </c>
      <c r="H1263" s="118" t="s">
        <v>4484</v>
      </c>
      <c r="I1263" t="s">
        <v>7830</v>
      </c>
      <c r="J1263" t="s">
        <v>7971</v>
      </c>
      <c r="N1263" s="118"/>
      <c r="O1263" s="118"/>
    </row>
    <row r="1264" spans="1:15" x14ac:dyDescent="0.2">
      <c r="A1264">
        <v>1316</v>
      </c>
      <c r="B1264" t="s">
        <v>5500</v>
      </c>
      <c r="C1264" t="s">
        <v>1564</v>
      </c>
      <c r="D1264" t="s">
        <v>5459</v>
      </c>
      <c r="E1264" s="118">
        <v>27</v>
      </c>
      <c r="F1264">
        <v>492204</v>
      </c>
      <c r="G1264">
        <v>3</v>
      </c>
      <c r="H1264" s="118" t="s">
        <v>4486</v>
      </c>
      <c r="I1264" t="s">
        <v>9328</v>
      </c>
      <c r="J1264" t="s">
        <v>7818</v>
      </c>
      <c r="N1264" s="118"/>
      <c r="O1264" s="118"/>
    </row>
    <row r="1265" spans="1:15" x14ac:dyDescent="0.2">
      <c r="A1265">
        <v>1317</v>
      </c>
      <c r="B1265" t="s">
        <v>5493</v>
      </c>
      <c r="C1265" t="s">
        <v>1561</v>
      </c>
      <c r="D1265" t="s">
        <v>5459</v>
      </c>
      <c r="E1265" s="118">
        <v>36</v>
      </c>
      <c r="F1265">
        <v>492204</v>
      </c>
      <c r="G1265">
        <v>3</v>
      </c>
      <c r="H1265" s="118" t="s">
        <v>4488</v>
      </c>
      <c r="I1265" t="s">
        <v>7907</v>
      </c>
      <c r="J1265" t="s">
        <v>8267</v>
      </c>
      <c r="N1265" s="118"/>
      <c r="O1265" s="118"/>
    </row>
    <row r="1266" spans="1:15" x14ac:dyDescent="0.2">
      <c r="A1266">
        <v>1318</v>
      </c>
      <c r="B1266" t="s">
        <v>5969</v>
      </c>
      <c r="C1266" t="s">
        <v>5970</v>
      </c>
      <c r="D1266" t="s">
        <v>5459</v>
      </c>
      <c r="E1266" s="118">
        <v>27</v>
      </c>
      <c r="F1266">
        <v>492204</v>
      </c>
      <c r="G1266">
        <v>2</v>
      </c>
      <c r="H1266" s="118" t="s">
        <v>4490</v>
      </c>
      <c r="I1266" t="s">
        <v>9329</v>
      </c>
      <c r="J1266" t="s">
        <v>7813</v>
      </c>
      <c r="N1266" s="118"/>
      <c r="O1266" s="118"/>
    </row>
    <row r="1267" spans="1:15" x14ac:dyDescent="0.2">
      <c r="A1267">
        <v>1319</v>
      </c>
      <c r="B1267" t="s">
        <v>5935</v>
      </c>
      <c r="C1267" t="s">
        <v>5936</v>
      </c>
      <c r="D1267" t="s">
        <v>5459</v>
      </c>
      <c r="E1267" s="118">
        <v>27</v>
      </c>
      <c r="F1267">
        <v>492204</v>
      </c>
      <c r="G1267">
        <v>2</v>
      </c>
      <c r="H1267" s="118" t="s">
        <v>4492</v>
      </c>
      <c r="I1267" t="s">
        <v>7705</v>
      </c>
      <c r="J1267" t="s">
        <v>8054</v>
      </c>
      <c r="N1267" s="118"/>
      <c r="O1267" s="118"/>
    </row>
    <row r="1268" spans="1:15" x14ac:dyDescent="0.2">
      <c r="A1268">
        <v>1320</v>
      </c>
      <c r="B1268" t="s">
        <v>5967</v>
      </c>
      <c r="C1268" t="s">
        <v>5968</v>
      </c>
      <c r="D1268" t="s">
        <v>5459</v>
      </c>
      <c r="E1268" s="118">
        <v>26</v>
      </c>
      <c r="F1268">
        <v>492204</v>
      </c>
      <c r="G1268">
        <v>2</v>
      </c>
      <c r="H1268" s="118" t="s">
        <v>4493</v>
      </c>
      <c r="I1268" t="s">
        <v>9330</v>
      </c>
      <c r="J1268" t="s">
        <v>9331</v>
      </c>
      <c r="N1268" s="118"/>
      <c r="O1268" s="118"/>
    </row>
    <row r="1269" spans="1:15" x14ac:dyDescent="0.2">
      <c r="A1269">
        <v>1321</v>
      </c>
      <c r="B1269" t="s">
        <v>6254</v>
      </c>
      <c r="C1269" t="s">
        <v>6255</v>
      </c>
      <c r="D1269" t="s">
        <v>5459</v>
      </c>
      <c r="E1269" s="118">
        <v>28</v>
      </c>
      <c r="F1269">
        <v>492204</v>
      </c>
      <c r="G1269">
        <v>2</v>
      </c>
      <c r="H1269" s="118" t="s">
        <v>4495</v>
      </c>
      <c r="I1269" t="s">
        <v>9332</v>
      </c>
      <c r="J1269" t="s">
        <v>9333</v>
      </c>
      <c r="N1269" s="118"/>
      <c r="O1269" s="118"/>
    </row>
    <row r="1270" spans="1:15" x14ac:dyDescent="0.2">
      <c r="A1270">
        <v>1322</v>
      </c>
      <c r="B1270" t="s">
        <v>5937</v>
      </c>
      <c r="C1270" t="s">
        <v>5938</v>
      </c>
      <c r="D1270" t="s">
        <v>5459</v>
      </c>
      <c r="E1270" s="118">
        <v>27</v>
      </c>
      <c r="F1270">
        <v>492204</v>
      </c>
      <c r="G1270">
        <v>2</v>
      </c>
      <c r="H1270" s="118" t="s">
        <v>4497</v>
      </c>
      <c r="I1270" t="s">
        <v>8513</v>
      </c>
      <c r="J1270" t="s">
        <v>8162</v>
      </c>
      <c r="N1270" s="118"/>
      <c r="O1270" s="118"/>
    </row>
    <row r="1271" spans="1:15" x14ac:dyDescent="0.2">
      <c r="A1271">
        <v>1323</v>
      </c>
      <c r="B1271" t="s">
        <v>5971</v>
      </c>
      <c r="C1271" t="s">
        <v>5972</v>
      </c>
      <c r="D1271" t="s">
        <v>5459</v>
      </c>
      <c r="E1271" s="118">
        <v>28</v>
      </c>
      <c r="F1271">
        <v>492204</v>
      </c>
      <c r="G1271">
        <v>2</v>
      </c>
      <c r="H1271" s="118" t="s">
        <v>4499</v>
      </c>
      <c r="I1271" t="s">
        <v>7962</v>
      </c>
      <c r="J1271" t="s">
        <v>7702</v>
      </c>
      <c r="N1271" s="118"/>
      <c r="O1271" s="118"/>
    </row>
    <row r="1272" spans="1:15" x14ac:dyDescent="0.2">
      <c r="A1272">
        <v>1324</v>
      </c>
      <c r="B1272" t="s">
        <v>5933</v>
      </c>
      <c r="C1272" t="s">
        <v>5934</v>
      </c>
      <c r="D1272" t="s">
        <v>5459</v>
      </c>
      <c r="E1272" s="118">
        <v>36</v>
      </c>
      <c r="F1272">
        <v>492204</v>
      </c>
      <c r="G1272">
        <v>2</v>
      </c>
      <c r="H1272" s="118" t="s">
        <v>4501</v>
      </c>
      <c r="I1272" t="s">
        <v>9334</v>
      </c>
      <c r="J1272" t="s">
        <v>9335</v>
      </c>
      <c r="N1272" s="118"/>
      <c r="O1272" s="118"/>
    </row>
    <row r="1273" spans="1:15" x14ac:dyDescent="0.2">
      <c r="A1273">
        <v>1325</v>
      </c>
      <c r="B1273" t="s">
        <v>2803</v>
      </c>
      <c r="C1273" t="s">
        <v>503</v>
      </c>
      <c r="D1273" t="s">
        <v>5459</v>
      </c>
      <c r="E1273" s="118">
        <v>27</v>
      </c>
      <c r="F1273">
        <v>492204</v>
      </c>
      <c r="G1273">
        <v>2</v>
      </c>
      <c r="H1273" s="118" t="s">
        <v>4503</v>
      </c>
      <c r="I1273" t="s">
        <v>8037</v>
      </c>
      <c r="J1273" t="s">
        <v>7842</v>
      </c>
      <c r="N1273" s="118"/>
      <c r="O1273" s="118"/>
    </row>
    <row r="1274" spans="1:15" x14ac:dyDescent="0.2">
      <c r="A1274">
        <v>1326</v>
      </c>
      <c r="B1274" t="s">
        <v>10474</v>
      </c>
      <c r="C1274" t="s">
        <v>10475</v>
      </c>
      <c r="D1274" t="s">
        <v>5459</v>
      </c>
      <c r="E1274" s="118">
        <v>27</v>
      </c>
      <c r="F1274">
        <v>492204</v>
      </c>
      <c r="G1274">
        <v>1</v>
      </c>
      <c r="H1274" s="118" t="s">
        <v>4505</v>
      </c>
      <c r="I1274" t="s">
        <v>9332</v>
      </c>
      <c r="J1274" t="s">
        <v>9336</v>
      </c>
      <c r="N1274" s="118"/>
      <c r="O1274" s="118"/>
    </row>
    <row r="1275" spans="1:15" x14ac:dyDescent="0.2">
      <c r="A1275">
        <v>1327</v>
      </c>
      <c r="B1275" t="s">
        <v>10476</v>
      </c>
      <c r="C1275" t="s">
        <v>10477</v>
      </c>
      <c r="D1275" t="s">
        <v>5459</v>
      </c>
      <c r="E1275" s="118">
        <v>28</v>
      </c>
      <c r="F1275">
        <v>492204</v>
      </c>
      <c r="G1275">
        <v>1</v>
      </c>
      <c r="H1275" s="118" t="s">
        <v>4507</v>
      </c>
      <c r="I1275" t="s">
        <v>8042</v>
      </c>
      <c r="J1275" t="s">
        <v>9337</v>
      </c>
      <c r="N1275" s="118"/>
      <c r="O1275" s="118"/>
    </row>
    <row r="1276" spans="1:15" x14ac:dyDescent="0.2">
      <c r="A1276">
        <v>1328</v>
      </c>
      <c r="B1276" t="s">
        <v>10478</v>
      </c>
      <c r="C1276" t="s">
        <v>10479</v>
      </c>
      <c r="D1276" t="s">
        <v>5459</v>
      </c>
      <c r="E1276" s="118">
        <v>27</v>
      </c>
      <c r="F1276">
        <v>492204</v>
      </c>
      <c r="G1276">
        <v>1</v>
      </c>
      <c r="H1276" s="118" t="s">
        <v>4508</v>
      </c>
      <c r="I1276" t="s">
        <v>9338</v>
      </c>
      <c r="J1276" t="s">
        <v>9339</v>
      </c>
      <c r="N1276" s="118"/>
      <c r="O1276" s="118"/>
    </row>
    <row r="1277" spans="1:15" x14ac:dyDescent="0.2">
      <c r="A1277">
        <v>1329</v>
      </c>
      <c r="B1277" t="s">
        <v>5791</v>
      </c>
      <c r="C1277" t="s">
        <v>1657</v>
      </c>
      <c r="D1277" t="s">
        <v>5786</v>
      </c>
      <c r="E1277" s="118">
        <v>29</v>
      </c>
      <c r="F1277">
        <v>492332</v>
      </c>
      <c r="G1277">
        <v>4</v>
      </c>
      <c r="H1277" s="118" t="s">
        <v>4509</v>
      </c>
      <c r="I1277" t="s">
        <v>8428</v>
      </c>
      <c r="J1277" t="s">
        <v>9340</v>
      </c>
      <c r="N1277" s="118"/>
      <c r="O1277" s="118"/>
    </row>
    <row r="1278" spans="1:15" x14ac:dyDescent="0.2">
      <c r="A1278">
        <v>1330</v>
      </c>
      <c r="B1278" t="s">
        <v>5794</v>
      </c>
      <c r="C1278" t="s">
        <v>1658</v>
      </c>
      <c r="D1278" t="s">
        <v>5786</v>
      </c>
      <c r="E1278" s="118">
        <v>29</v>
      </c>
      <c r="F1278">
        <v>492332</v>
      </c>
      <c r="G1278">
        <v>3</v>
      </c>
      <c r="H1278" s="118" t="s">
        <v>4511</v>
      </c>
      <c r="I1278" t="s">
        <v>8131</v>
      </c>
      <c r="J1278" t="s">
        <v>8175</v>
      </c>
      <c r="N1278" s="118"/>
      <c r="O1278" s="118"/>
    </row>
    <row r="1279" spans="1:15" x14ac:dyDescent="0.2">
      <c r="A1279">
        <v>1331</v>
      </c>
      <c r="B1279" t="s">
        <v>5796</v>
      </c>
      <c r="C1279" t="s">
        <v>1659</v>
      </c>
      <c r="D1279" t="s">
        <v>5786</v>
      </c>
      <c r="E1279" s="118">
        <v>29</v>
      </c>
      <c r="F1279">
        <v>492332</v>
      </c>
      <c r="G1279">
        <v>3</v>
      </c>
      <c r="H1279" s="118" t="s">
        <v>4512</v>
      </c>
      <c r="I1279" t="s">
        <v>7749</v>
      </c>
      <c r="J1279" t="s">
        <v>8205</v>
      </c>
      <c r="N1279" s="118"/>
      <c r="O1279" s="118"/>
    </row>
    <row r="1280" spans="1:15" x14ac:dyDescent="0.2">
      <c r="A1280">
        <v>1332</v>
      </c>
      <c r="B1280" t="s">
        <v>6249</v>
      </c>
      <c r="C1280" t="s">
        <v>6250</v>
      </c>
      <c r="D1280" t="s">
        <v>5786</v>
      </c>
      <c r="E1280" s="118">
        <v>29</v>
      </c>
      <c r="F1280">
        <v>492332</v>
      </c>
      <c r="G1280">
        <v>3</v>
      </c>
      <c r="H1280" s="118" t="s">
        <v>4514</v>
      </c>
      <c r="I1280" t="s">
        <v>7777</v>
      </c>
      <c r="J1280" t="s">
        <v>8360</v>
      </c>
      <c r="N1280" s="118"/>
      <c r="O1280" s="118"/>
    </row>
    <row r="1281" spans="1:15" x14ac:dyDescent="0.2">
      <c r="A1281">
        <v>1333</v>
      </c>
      <c r="B1281" t="s">
        <v>5798</v>
      </c>
      <c r="C1281" t="s">
        <v>1660</v>
      </c>
      <c r="D1281" t="s">
        <v>5786</v>
      </c>
      <c r="E1281" s="118">
        <v>29</v>
      </c>
      <c r="F1281">
        <v>492332</v>
      </c>
      <c r="G1281">
        <v>3</v>
      </c>
      <c r="H1281" s="118" t="s">
        <v>4516</v>
      </c>
      <c r="I1281" t="s">
        <v>8908</v>
      </c>
      <c r="J1281" t="s">
        <v>8992</v>
      </c>
      <c r="N1281" s="118"/>
      <c r="O1281" s="118"/>
    </row>
    <row r="1282" spans="1:15" x14ac:dyDescent="0.2">
      <c r="A1282">
        <v>1334</v>
      </c>
      <c r="B1282" t="s">
        <v>5800</v>
      </c>
      <c r="C1282" t="s">
        <v>1661</v>
      </c>
      <c r="D1282" t="s">
        <v>5786</v>
      </c>
      <c r="E1282" s="118">
        <v>27</v>
      </c>
      <c r="F1282">
        <v>492332</v>
      </c>
      <c r="G1282">
        <v>2</v>
      </c>
      <c r="H1282" s="118" t="s">
        <v>4518</v>
      </c>
      <c r="I1282" t="s">
        <v>8152</v>
      </c>
      <c r="J1282" t="s">
        <v>8252</v>
      </c>
      <c r="N1282" s="118"/>
      <c r="O1282" s="118"/>
    </row>
    <row r="1283" spans="1:15" x14ac:dyDescent="0.2">
      <c r="A1283">
        <v>1335</v>
      </c>
      <c r="B1283" t="s">
        <v>5802</v>
      </c>
      <c r="C1283" t="s">
        <v>1662</v>
      </c>
      <c r="D1283" t="s">
        <v>5786</v>
      </c>
      <c r="E1283" s="118">
        <v>27</v>
      </c>
      <c r="F1283">
        <v>492332</v>
      </c>
      <c r="G1283">
        <v>2</v>
      </c>
      <c r="H1283" s="118" t="s">
        <v>4520</v>
      </c>
      <c r="I1283" t="s">
        <v>8329</v>
      </c>
      <c r="J1283" t="s">
        <v>7940</v>
      </c>
      <c r="N1283" s="118"/>
      <c r="O1283" s="118"/>
    </row>
    <row r="1284" spans="1:15" x14ac:dyDescent="0.2">
      <c r="A1284">
        <v>1336</v>
      </c>
      <c r="B1284" t="s">
        <v>5804</v>
      </c>
      <c r="C1284" t="s">
        <v>1663</v>
      </c>
      <c r="D1284" t="s">
        <v>5786</v>
      </c>
      <c r="E1284" s="118">
        <v>28</v>
      </c>
      <c r="F1284">
        <v>492332</v>
      </c>
      <c r="G1284">
        <v>2</v>
      </c>
      <c r="H1284" s="118" t="s">
        <v>4522</v>
      </c>
      <c r="I1284" t="s">
        <v>9341</v>
      </c>
      <c r="J1284" t="s">
        <v>7700</v>
      </c>
      <c r="N1284" s="118"/>
      <c r="O1284" s="118"/>
    </row>
    <row r="1285" spans="1:15" x14ac:dyDescent="0.2">
      <c r="A1285">
        <v>1337</v>
      </c>
      <c r="B1285" t="s">
        <v>4342</v>
      </c>
      <c r="C1285" t="s">
        <v>1113</v>
      </c>
      <c r="D1285" t="s">
        <v>4338</v>
      </c>
      <c r="E1285" s="118">
        <v>28</v>
      </c>
      <c r="F1285">
        <v>492356</v>
      </c>
      <c r="G1285">
        <v>4</v>
      </c>
      <c r="H1285" s="118" t="s">
        <v>4524</v>
      </c>
      <c r="I1285" t="s">
        <v>7743</v>
      </c>
      <c r="J1285" t="s">
        <v>8113</v>
      </c>
      <c r="N1285" s="118"/>
      <c r="O1285" s="118"/>
    </row>
    <row r="1286" spans="1:15" x14ac:dyDescent="0.2">
      <c r="A1286">
        <v>1338</v>
      </c>
      <c r="B1286" t="s">
        <v>4340</v>
      </c>
      <c r="C1286" t="s">
        <v>1112</v>
      </c>
      <c r="D1286" t="s">
        <v>4338</v>
      </c>
      <c r="E1286" s="118">
        <v>28</v>
      </c>
      <c r="F1286">
        <v>492356</v>
      </c>
      <c r="G1286">
        <v>4</v>
      </c>
      <c r="H1286" s="118" t="s">
        <v>4526</v>
      </c>
      <c r="I1286" t="s">
        <v>10480</v>
      </c>
      <c r="J1286" t="s">
        <v>10481</v>
      </c>
      <c r="N1286" s="118"/>
      <c r="O1286" s="118"/>
    </row>
    <row r="1287" spans="1:15" x14ac:dyDescent="0.2">
      <c r="A1287">
        <v>1339</v>
      </c>
      <c r="B1287" t="s">
        <v>4344</v>
      </c>
      <c r="C1287" t="s">
        <v>1114</v>
      </c>
      <c r="D1287" t="s">
        <v>4338</v>
      </c>
      <c r="E1287" s="118">
        <v>28</v>
      </c>
      <c r="F1287">
        <v>492356</v>
      </c>
      <c r="G1287">
        <v>3</v>
      </c>
      <c r="H1287" s="118" t="s">
        <v>4528</v>
      </c>
      <c r="I1287" t="s">
        <v>8037</v>
      </c>
      <c r="J1287" t="s">
        <v>7948</v>
      </c>
      <c r="N1287" s="118"/>
      <c r="O1287" s="118"/>
    </row>
    <row r="1288" spans="1:15" x14ac:dyDescent="0.2">
      <c r="A1288">
        <v>1340</v>
      </c>
      <c r="B1288" t="s">
        <v>4346</v>
      </c>
      <c r="C1288" t="s">
        <v>1115</v>
      </c>
      <c r="D1288" t="s">
        <v>4338</v>
      </c>
      <c r="E1288" s="118">
        <v>28</v>
      </c>
      <c r="F1288">
        <v>492356</v>
      </c>
      <c r="G1288">
        <v>3</v>
      </c>
      <c r="H1288" s="118" t="s">
        <v>4530</v>
      </c>
      <c r="I1288" t="s">
        <v>7850</v>
      </c>
      <c r="J1288" t="s">
        <v>10482</v>
      </c>
      <c r="N1288" s="118"/>
      <c r="O1288" s="118"/>
    </row>
    <row r="1289" spans="1:15" x14ac:dyDescent="0.2">
      <c r="A1289">
        <v>1341</v>
      </c>
      <c r="B1289" t="s">
        <v>10483</v>
      </c>
      <c r="C1289" t="s">
        <v>1116</v>
      </c>
      <c r="D1289" t="s">
        <v>4338</v>
      </c>
      <c r="E1289" s="118">
        <v>28</v>
      </c>
      <c r="F1289">
        <v>492356</v>
      </c>
      <c r="G1289">
        <v>3</v>
      </c>
      <c r="H1289" s="118" t="s">
        <v>4532</v>
      </c>
      <c r="I1289" t="s">
        <v>7970</v>
      </c>
      <c r="J1289" t="s">
        <v>7762</v>
      </c>
      <c r="N1289" s="118"/>
      <c r="O1289" s="118"/>
    </row>
    <row r="1290" spans="1:15" x14ac:dyDescent="0.2">
      <c r="A1290">
        <v>1342</v>
      </c>
      <c r="B1290" t="s">
        <v>4350</v>
      </c>
      <c r="C1290" t="s">
        <v>1117</v>
      </c>
      <c r="D1290" t="s">
        <v>4338</v>
      </c>
      <c r="E1290" s="118">
        <v>28</v>
      </c>
      <c r="F1290">
        <v>492356</v>
      </c>
      <c r="G1290">
        <v>3</v>
      </c>
      <c r="H1290" s="118" t="s">
        <v>4534</v>
      </c>
      <c r="I1290" t="s">
        <v>8598</v>
      </c>
      <c r="J1290" t="s">
        <v>8229</v>
      </c>
      <c r="N1290" s="118"/>
      <c r="O1290" s="118"/>
    </row>
    <row r="1291" spans="1:15" x14ac:dyDescent="0.2">
      <c r="A1291">
        <v>1343</v>
      </c>
      <c r="B1291" t="s">
        <v>6218</v>
      </c>
      <c r="C1291" t="s">
        <v>6219</v>
      </c>
      <c r="D1291" t="s">
        <v>4338</v>
      </c>
      <c r="E1291" s="118">
        <v>28</v>
      </c>
      <c r="F1291">
        <v>492356</v>
      </c>
      <c r="G1291">
        <v>2</v>
      </c>
      <c r="H1291" s="118" t="s">
        <v>4536</v>
      </c>
      <c r="I1291" t="s">
        <v>7929</v>
      </c>
      <c r="J1291" t="s">
        <v>7971</v>
      </c>
      <c r="N1291" s="118"/>
      <c r="O1291" s="118"/>
    </row>
    <row r="1292" spans="1:15" x14ac:dyDescent="0.2">
      <c r="A1292">
        <v>1344</v>
      </c>
      <c r="B1292" t="s">
        <v>6220</v>
      </c>
      <c r="C1292" t="s">
        <v>6221</v>
      </c>
      <c r="D1292" t="s">
        <v>4338</v>
      </c>
      <c r="E1292" s="118">
        <v>28</v>
      </c>
      <c r="F1292">
        <v>492356</v>
      </c>
      <c r="G1292">
        <v>2</v>
      </c>
      <c r="H1292" s="118" t="s">
        <v>4538</v>
      </c>
      <c r="I1292" t="s">
        <v>8584</v>
      </c>
      <c r="J1292" t="s">
        <v>8113</v>
      </c>
      <c r="N1292" s="118"/>
      <c r="O1292" s="118"/>
    </row>
    <row r="1293" spans="1:15" x14ac:dyDescent="0.2">
      <c r="A1293">
        <v>1345</v>
      </c>
      <c r="B1293" t="s">
        <v>6222</v>
      </c>
      <c r="C1293" t="s">
        <v>6223</v>
      </c>
      <c r="D1293" t="s">
        <v>4338</v>
      </c>
      <c r="E1293" s="118">
        <v>28</v>
      </c>
      <c r="F1293">
        <v>492356</v>
      </c>
      <c r="G1293">
        <v>2</v>
      </c>
      <c r="H1293" s="118" t="s">
        <v>4541</v>
      </c>
      <c r="I1293" t="s">
        <v>8109</v>
      </c>
      <c r="J1293" t="s">
        <v>7718</v>
      </c>
      <c r="N1293" s="118"/>
      <c r="O1293" s="118"/>
    </row>
    <row r="1294" spans="1:15" x14ac:dyDescent="0.2">
      <c r="A1294">
        <v>1346</v>
      </c>
      <c r="B1294" t="s">
        <v>6224</v>
      </c>
      <c r="C1294" t="s">
        <v>6225</v>
      </c>
      <c r="D1294" t="s">
        <v>4338</v>
      </c>
      <c r="E1294" s="118">
        <v>28</v>
      </c>
      <c r="F1294">
        <v>492356</v>
      </c>
      <c r="G1294">
        <v>2</v>
      </c>
      <c r="H1294" s="118" t="s">
        <v>4544</v>
      </c>
      <c r="I1294" t="s">
        <v>10484</v>
      </c>
      <c r="J1294" t="s">
        <v>7856</v>
      </c>
      <c r="N1294" s="118"/>
      <c r="O1294" s="118"/>
    </row>
    <row r="1295" spans="1:15" x14ac:dyDescent="0.2">
      <c r="A1295">
        <v>1347</v>
      </c>
      <c r="B1295" t="s">
        <v>4283</v>
      </c>
      <c r="C1295" t="s">
        <v>1093</v>
      </c>
      <c r="D1295" t="s">
        <v>4280</v>
      </c>
      <c r="E1295" s="118">
        <v>28</v>
      </c>
      <c r="F1295">
        <v>490092</v>
      </c>
      <c r="G1295">
        <v>4</v>
      </c>
      <c r="H1295" s="118" t="s">
        <v>4545</v>
      </c>
      <c r="I1295" t="s">
        <v>7846</v>
      </c>
      <c r="J1295" t="s">
        <v>8540</v>
      </c>
      <c r="N1295" s="118"/>
      <c r="O1295" s="118"/>
    </row>
    <row r="1296" spans="1:15" x14ac:dyDescent="0.2">
      <c r="A1296">
        <v>1348</v>
      </c>
      <c r="B1296" t="s">
        <v>4286</v>
      </c>
      <c r="C1296" t="s">
        <v>1094</v>
      </c>
      <c r="D1296" t="s">
        <v>4280</v>
      </c>
      <c r="E1296" s="118">
        <v>28</v>
      </c>
      <c r="F1296">
        <v>490092</v>
      </c>
      <c r="G1296">
        <v>3</v>
      </c>
      <c r="H1296" s="118" t="s">
        <v>4546</v>
      </c>
      <c r="I1296" t="s">
        <v>8034</v>
      </c>
      <c r="J1296" t="s">
        <v>7818</v>
      </c>
      <c r="N1296" s="118"/>
      <c r="O1296" s="118"/>
    </row>
    <row r="1297" spans="1:15" x14ac:dyDescent="0.2">
      <c r="A1297">
        <v>1349</v>
      </c>
      <c r="B1297" t="s">
        <v>4288</v>
      </c>
      <c r="C1297" t="s">
        <v>1095</v>
      </c>
      <c r="D1297" t="s">
        <v>4280</v>
      </c>
      <c r="E1297" s="118">
        <v>28</v>
      </c>
      <c r="F1297">
        <v>490092</v>
      </c>
      <c r="G1297">
        <v>3</v>
      </c>
      <c r="H1297" s="118" t="s">
        <v>4548</v>
      </c>
      <c r="I1297" t="s">
        <v>8541</v>
      </c>
      <c r="J1297" t="s">
        <v>8085</v>
      </c>
      <c r="N1297" s="118"/>
      <c r="O1297" s="118"/>
    </row>
    <row r="1298" spans="1:15" x14ac:dyDescent="0.2">
      <c r="A1298">
        <v>1350</v>
      </c>
      <c r="B1298" t="s">
        <v>4290</v>
      </c>
      <c r="C1298" t="s">
        <v>1096</v>
      </c>
      <c r="D1298" t="s">
        <v>4280</v>
      </c>
      <c r="E1298" s="118">
        <v>28</v>
      </c>
      <c r="F1298">
        <v>490092</v>
      </c>
      <c r="G1298">
        <v>3</v>
      </c>
      <c r="H1298" s="118" t="s">
        <v>4549</v>
      </c>
      <c r="I1298" t="s">
        <v>8542</v>
      </c>
      <c r="J1298" t="s">
        <v>8543</v>
      </c>
      <c r="N1298" s="118"/>
      <c r="O1298" s="118"/>
    </row>
    <row r="1299" spans="1:15" x14ac:dyDescent="0.2">
      <c r="A1299">
        <v>1351</v>
      </c>
      <c r="B1299" t="s">
        <v>4292</v>
      </c>
      <c r="C1299" t="s">
        <v>1097</v>
      </c>
      <c r="D1299" t="s">
        <v>4280</v>
      </c>
      <c r="E1299" s="118">
        <v>28</v>
      </c>
      <c r="F1299">
        <v>490092</v>
      </c>
      <c r="G1299">
        <v>3</v>
      </c>
      <c r="H1299" s="118" t="s">
        <v>4552</v>
      </c>
      <c r="I1299" t="s">
        <v>8122</v>
      </c>
      <c r="J1299" t="s">
        <v>8203</v>
      </c>
      <c r="N1299" s="118"/>
      <c r="O1299" s="118"/>
    </row>
    <row r="1300" spans="1:15" x14ac:dyDescent="0.2">
      <c r="A1300">
        <v>1352</v>
      </c>
      <c r="B1300" t="s">
        <v>4294</v>
      </c>
      <c r="C1300" t="s">
        <v>1098</v>
      </c>
      <c r="D1300" t="s">
        <v>4280</v>
      </c>
      <c r="E1300" s="118">
        <v>28</v>
      </c>
      <c r="F1300">
        <v>490092</v>
      </c>
      <c r="G1300">
        <v>3</v>
      </c>
      <c r="H1300" s="118" t="s">
        <v>4554</v>
      </c>
      <c r="I1300" t="s">
        <v>8215</v>
      </c>
      <c r="J1300" t="s">
        <v>7702</v>
      </c>
      <c r="N1300" s="118"/>
      <c r="O1300" s="118"/>
    </row>
    <row r="1301" spans="1:15" x14ac:dyDescent="0.2">
      <c r="A1301">
        <v>1353</v>
      </c>
      <c r="B1301" t="s">
        <v>10485</v>
      </c>
      <c r="C1301" t="s">
        <v>6105</v>
      </c>
      <c r="D1301" t="s">
        <v>4280</v>
      </c>
      <c r="E1301" s="118">
        <v>28</v>
      </c>
      <c r="F1301">
        <v>490092</v>
      </c>
      <c r="G1301">
        <v>2</v>
      </c>
      <c r="H1301" s="118" t="s">
        <v>4556</v>
      </c>
      <c r="I1301" t="s">
        <v>8283</v>
      </c>
      <c r="J1301" t="s">
        <v>8544</v>
      </c>
      <c r="N1301" s="118"/>
      <c r="O1301" s="118"/>
    </row>
    <row r="1302" spans="1:15" x14ac:dyDescent="0.2">
      <c r="A1302">
        <v>1354</v>
      </c>
      <c r="B1302" t="s">
        <v>6106</v>
      </c>
      <c r="C1302" t="s">
        <v>6107</v>
      </c>
      <c r="D1302" t="s">
        <v>4280</v>
      </c>
      <c r="E1302" s="118">
        <v>28</v>
      </c>
      <c r="F1302">
        <v>490092</v>
      </c>
      <c r="G1302">
        <v>2</v>
      </c>
      <c r="H1302" s="118" t="s">
        <v>4557</v>
      </c>
      <c r="I1302" t="s">
        <v>8545</v>
      </c>
      <c r="J1302" t="s">
        <v>7779</v>
      </c>
      <c r="N1302" s="118"/>
      <c r="O1302" s="118"/>
    </row>
    <row r="1303" spans="1:15" x14ac:dyDescent="0.2">
      <c r="A1303">
        <v>1355</v>
      </c>
      <c r="B1303" t="s">
        <v>6160</v>
      </c>
      <c r="C1303" t="s">
        <v>6161</v>
      </c>
      <c r="D1303" t="s">
        <v>4280</v>
      </c>
      <c r="E1303" s="118">
        <v>28</v>
      </c>
      <c r="F1303">
        <v>490092</v>
      </c>
      <c r="G1303">
        <v>2</v>
      </c>
      <c r="H1303" s="118" t="s">
        <v>4559</v>
      </c>
      <c r="I1303" t="s">
        <v>7792</v>
      </c>
      <c r="J1303" t="s">
        <v>7752</v>
      </c>
      <c r="N1303" s="118"/>
      <c r="O1303" s="118"/>
    </row>
    <row r="1304" spans="1:15" x14ac:dyDescent="0.2">
      <c r="A1304">
        <v>1356</v>
      </c>
      <c r="B1304" t="s">
        <v>4279</v>
      </c>
      <c r="C1304" t="s">
        <v>1092</v>
      </c>
      <c r="D1304" t="s">
        <v>4280</v>
      </c>
      <c r="E1304" s="118">
        <v>28</v>
      </c>
      <c r="F1304">
        <v>490092</v>
      </c>
      <c r="G1304" t="s">
        <v>88</v>
      </c>
      <c r="H1304" s="118" t="s">
        <v>4560</v>
      </c>
      <c r="I1304" t="s">
        <v>8546</v>
      </c>
      <c r="J1304" t="s">
        <v>7811</v>
      </c>
      <c r="N1304" s="118"/>
      <c r="O1304" s="118"/>
    </row>
    <row r="1305" spans="1:15" x14ac:dyDescent="0.2">
      <c r="A1305">
        <v>1357</v>
      </c>
      <c r="B1305" t="s">
        <v>4296</v>
      </c>
      <c r="C1305" t="s">
        <v>1099</v>
      </c>
      <c r="D1305" t="s">
        <v>4280</v>
      </c>
      <c r="E1305" s="118">
        <v>28</v>
      </c>
      <c r="F1305">
        <v>490092</v>
      </c>
      <c r="G1305" t="s">
        <v>88</v>
      </c>
      <c r="H1305" s="118" t="s">
        <v>4562</v>
      </c>
      <c r="I1305" t="s">
        <v>8547</v>
      </c>
      <c r="J1305" t="s">
        <v>8113</v>
      </c>
      <c r="N1305" s="118"/>
      <c r="O1305" s="118"/>
    </row>
    <row r="1306" spans="1:15" x14ac:dyDescent="0.2">
      <c r="A1306">
        <v>1358</v>
      </c>
      <c r="B1306" t="s">
        <v>10486</v>
      </c>
      <c r="C1306" t="s">
        <v>1199</v>
      </c>
      <c r="D1306" t="s">
        <v>4280</v>
      </c>
      <c r="E1306" s="118">
        <v>28</v>
      </c>
      <c r="F1306">
        <v>490092</v>
      </c>
      <c r="G1306" t="s">
        <v>90</v>
      </c>
      <c r="H1306" s="118" t="s">
        <v>4563</v>
      </c>
      <c r="I1306" t="s">
        <v>8548</v>
      </c>
      <c r="J1306" t="s">
        <v>8549</v>
      </c>
      <c r="N1306" s="118"/>
      <c r="O1306" s="118"/>
    </row>
    <row r="1307" spans="1:15" x14ac:dyDescent="0.2">
      <c r="A1307">
        <v>1359</v>
      </c>
      <c r="B1307" t="s">
        <v>10487</v>
      </c>
      <c r="C1307" t="s">
        <v>1198</v>
      </c>
      <c r="D1307" t="s">
        <v>4280</v>
      </c>
      <c r="E1307" s="118">
        <v>28</v>
      </c>
      <c r="F1307">
        <v>490092</v>
      </c>
      <c r="G1307" t="s">
        <v>90</v>
      </c>
      <c r="H1307" s="118" t="s">
        <v>4565</v>
      </c>
      <c r="I1307" t="s">
        <v>8550</v>
      </c>
      <c r="J1307" t="s">
        <v>7700</v>
      </c>
      <c r="N1307" s="118"/>
      <c r="O1307" s="118"/>
    </row>
    <row r="1308" spans="1:15" x14ac:dyDescent="0.2">
      <c r="A1308">
        <v>1360</v>
      </c>
      <c r="B1308" t="s">
        <v>10488</v>
      </c>
      <c r="C1308" t="s">
        <v>10489</v>
      </c>
      <c r="D1308" t="s">
        <v>4280</v>
      </c>
      <c r="E1308" s="118">
        <v>33</v>
      </c>
      <c r="F1308">
        <v>490092</v>
      </c>
      <c r="G1308" t="s">
        <v>135</v>
      </c>
      <c r="H1308" s="118" t="s">
        <v>4566</v>
      </c>
      <c r="I1308" t="s">
        <v>8551</v>
      </c>
      <c r="J1308" t="s">
        <v>7702</v>
      </c>
      <c r="N1308" s="118"/>
      <c r="O1308" s="118"/>
    </row>
    <row r="1309" spans="1:15" x14ac:dyDescent="0.2">
      <c r="A1309">
        <v>1361</v>
      </c>
      <c r="B1309" t="s">
        <v>4550</v>
      </c>
      <c r="C1309" t="s">
        <v>1200</v>
      </c>
      <c r="D1309" t="s">
        <v>4551</v>
      </c>
      <c r="E1309" s="118">
        <v>28</v>
      </c>
      <c r="F1309">
        <v>491082</v>
      </c>
      <c r="G1309" t="s">
        <v>88</v>
      </c>
      <c r="H1309" s="118" t="s">
        <v>4567</v>
      </c>
      <c r="I1309" t="s">
        <v>8552</v>
      </c>
      <c r="J1309" t="s">
        <v>8553</v>
      </c>
      <c r="N1309" s="118"/>
      <c r="O1309" s="118"/>
    </row>
    <row r="1310" spans="1:15" x14ac:dyDescent="0.2">
      <c r="A1310">
        <v>1362</v>
      </c>
      <c r="B1310" t="s">
        <v>4553</v>
      </c>
      <c r="C1310" t="s">
        <v>1201</v>
      </c>
      <c r="D1310" t="s">
        <v>4551</v>
      </c>
      <c r="E1310" s="118">
        <v>28</v>
      </c>
      <c r="F1310">
        <v>491082</v>
      </c>
      <c r="G1310" t="s">
        <v>88</v>
      </c>
      <c r="H1310" s="118" t="s">
        <v>4569</v>
      </c>
      <c r="I1310" t="s">
        <v>7777</v>
      </c>
      <c r="J1310" t="s">
        <v>7722</v>
      </c>
      <c r="N1310" s="118"/>
      <c r="O1310" s="118"/>
    </row>
    <row r="1311" spans="1:15" x14ac:dyDescent="0.2">
      <c r="A1311">
        <v>1363</v>
      </c>
      <c r="B1311" t="s">
        <v>4555</v>
      </c>
      <c r="C1311" t="s">
        <v>1202</v>
      </c>
      <c r="D1311" t="s">
        <v>4551</v>
      </c>
      <c r="E1311" s="118">
        <v>28</v>
      </c>
      <c r="F1311">
        <v>491082</v>
      </c>
      <c r="G1311" t="s">
        <v>88</v>
      </c>
      <c r="H1311" s="118" t="s">
        <v>4570</v>
      </c>
      <c r="I1311" t="s">
        <v>8060</v>
      </c>
      <c r="J1311" t="s">
        <v>7746</v>
      </c>
      <c r="N1311" s="118"/>
      <c r="O1311" s="118"/>
    </row>
    <row r="1312" spans="1:15" x14ac:dyDescent="0.2">
      <c r="A1312">
        <v>1364</v>
      </c>
      <c r="B1312" t="s">
        <v>4561</v>
      </c>
      <c r="C1312" t="s">
        <v>1204</v>
      </c>
      <c r="D1312" t="s">
        <v>4551</v>
      </c>
      <c r="E1312" s="118">
        <v>28</v>
      </c>
      <c r="F1312">
        <v>491082</v>
      </c>
      <c r="G1312" t="s">
        <v>90</v>
      </c>
      <c r="H1312" s="118" t="s">
        <v>4571</v>
      </c>
      <c r="I1312" t="s">
        <v>7997</v>
      </c>
      <c r="J1312" t="s">
        <v>8554</v>
      </c>
      <c r="N1312" s="118"/>
      <c r="O1312" s="118"/>
    </row>
    <row r="1313" spans="1:15" x14ac:dyDescent="0.2">
      <c r="A1313">
        <v>1365</v>
      </c>
      <c r="B1313" t="s">
        <v>4564</v>
      </c>
      <c r="C1313" t="s">
        <v>1205</v>
      </c>
      <c r="D1313" t="s">
        <v>4551</v>
      </c>
      <c r="E1313" s="118">
        <v>28</v>
      </c>
      <c r="F1313">
        <v>491082</v>
      </c>
      <c r="G1313" t="s">
        <v>90</v>
      </c>
      <c r="H1313" s="118" t="s">
        <v>4573</v>
      </c>
      <c r="I1313" t="s">
        <v>8555</v>
      </c>
      <c r="J1313" t="s">
        <v>8556</v>
      </c>
      <c r="N1313" s="118"/>
      <c r="O1313" s="118"/>
    </row>
    <row r="1314" spans="1:15" x14ac:dyDescent="0.2">
      <c r="A1314">
        <v>1366</v>
      </c>
      <c r="B1314" t="s">
        <v>4568</v>
      </c>
      <c r="C1314" t="s">
        <v>1206</v>
      </c>
      <c r="D1314" t="s">
        <v>4551</v>
      </c>
      <c r="E1314" s="118">
        <v>28</v>
      </c>
      <c r="F1314">
        <v>491082</v>
      </c>
      <c r="G1314" t="s">
        <v>90</v>
      </c>
      <c r="H1314" s="118" t="s">
        <v>4575</v>
      </c>
      <c r="I1314" t="s">
        <v>8557</v>
      </c>
      <c r="J1314" t="s">
        <v>7813</v>
      </c>
      <c r="N1314" s="118"/>
      <c r="O1314" s="118"/>
    </row>
    <row r="1315" spans="1:15" x14ac:dyDescent="0.2">
      <c r="A1315">
        <v>1367</v>
      </c>
      <c r="B1315" t="s">
        <v>4574</v>
      </c>
      <c r="C1315" t="s">
        <v>1208</v>
      </c>
      <c r="D1315" t="s">
        <v>4551</v>
      </c>
      <c r="E1315" s="118">
        <v>28</v>
      </c>
      <c r="F1315">
        <v>491082</v>
      </c>
      <c r="G1315">
        <v>4</v>
      </c>
      <c r="H1315" s="118" t="s">
        <v>4577</v>
      </c>
      <c r="I1315" t="s">
        <v>7993</v>
      </c>
      <c r="J1315" t="s">
        <v>7762</v>
      </c>
      <c r="N1315" s="118"/>
      <c r="O1315" s="118"/>
    </row>
    <row r="1316" spans="1:15" x14ac:dyDescent="0.2">
      <c r="A1316">
        <v>1368</v>
      </c>
      <c r="B1316" t="s">
        <v>4576</v>
      </c>
      <c r="C1316" t="s">
        <v>1209</v>
      </c>
      <c r="D1316" t="s">
        <v>4551</v>
      </c>
      <c r="E1316" s="118">
        <v>28</v>
      </c>
      <c r="F1316">
        <v>491082</v>
      </c>
      <c r="G1316">
        <v>4</v>
      </c>
      <c r="H1316" s="118" t="s">
        <v>4579</v>
      </c>
      <c r="I1316" t="s">
        <v>7812</v>
      </c>
      <c r="J1316" t="s">
        <v>8080</v>
      </c>
      <c r="N1316" s="118"/>
      <c r="O1316" s="118"/>
    </row>
    <row r="1317" spans="1:15" x14ac:dyDescent="0.2">
      <c r="A1317">
        <v>1369</v>
      </c>
      <c r="B1317" t="s">
        <v>4578</v>
      </c>
      <c r="C1317" t="s">
        <v>1210</v>
      </c>
      <c r="D1317" t="s">
        <v>4551</v>
      </c>
      <c r="E1317" s="118">
        <v>28</v>
      </c>
      <c r="F1317">
        <v>491082</v>
      </c>
      <c r="G1317">
        <v>4</v>
      </c>
      <c r="H1317" s="118" t="s">
        <v>4581</v>
      </c>
      <c r="I1317" t="s">
        <v>8286</v>
      </c>
      <c r="J1317" t="s">
        <v>8365</v>
      </c>
      <c r="N1317" s="118"/>
      <c r="O1317" s="118"/>
    </row>
    <row r="1318" spans="1:15" x14ac:dyDescent="0.2">
      <c r="A1318">
        <v>1370</v>
      </c>
      <c r="B1318" t="s">
        <v>4580</v>
      </c>
      <c r="C1318" t="s">
        <v>1211</v>
      </c>
      <c r="D1318" t="s">
        <v>4551</v>
      </c>
      <c r="E1318" s="118">
        <v>28</v>
      </c>
      <c r="F1318">
        <v>491082</v>
      </c>
      <c r="G1318">
        <v>4</v>
      </c>
      <c r="H1318" s="118" t="s">
        <v>4583</v>
      </c>
      <c r="I1318" t="s">
        <v>8558</v>
      </c>
      <c r="J1318" t="s">
        <v>8208</v>
      </c>
      <c r="N1318" s="118"/>
      <c r="O1318" s="118"/>
    </row>
    <row r="1319" spans="1:15" x14ac:dyDescent="0.2">
      <c r="A1319">
        <v>1371</v>
      </c>
      <c r="B1319" t="s">
        <v>4584</v>
      </c>
      <c r="C1319" t="s">
        <v>1213</v>
      </c>
      <c r="D1319" t="s">
        <v>4551</v>
      </c>
      <c r="E1319" s="118">
        <v>28</v>
      </c>
      <c r="F1319">
        <v>491082</v>
      </c>
      <c r="G1319">
        <v>4</v>
      </c>
      <c r="H1319" s="118" t="s">
        <v>4585</v>
      </c>
      <c r="I1319" t="s">
        <v>8559</v>
      </c>
      <c r="J1319" t="s">
        <v>8229</v>
      </c>
      <c r="N1319" s="118"/>
      <c r="O1319" s="118"/>
    </row>
    <row r="1320" spans="1:15" x14ac:dyDescent="0.2">
      <c r="A1320">
        <v>1372</v>
      </c>
      <c r="B1320" t="s">
        <v>4586</v>
      </c>
      <c r="C1320" t="s">
        <v>1214</v>
      </c>
      <c r="D1320" t="s">
        <v>4551</v>
      </c>
      <c r="E1320" s="118">
        <v>28</v>
      </c>
      <c r="F1320">
        <v>491082</v>
      </c>
      <c r="G1320">
        <v>4</v>
      </c>
      <c r="H1320" s="118" t="s">
        <v>4587</v>
      </c>
      <c r="I1320" t="s">
        <v>8060</v>
      </c>
      <c r="J1320" t="s">
        <v>7710</v>
      </c>
      <c r="N1320" s="118"/>
      <c r="O1320" s="118"/>
    </row>
    <row r="1321" spans="1:15" x14ac:dyDescent="0.2">
      <c r="A1321">
        <v>1373</v>
      </c>
      <c r="B1321" t="s">
        <v>4591</v>
      </c>
      <c r="C1321" t="s">
        <v>1216</v>
      </c>
      <c r="D1321" t="s">
        <v>4551</v>
      </c>
      <c r="E1321" s="118">
        <v>28</v>
      </c>
      <c r="F1321">
        <v>491082</v>
      </c>
      <c r="G1321">
        <v>3</v>
      </c>
      <c r="H1321" s="118" t="s">
        <v>4588</v>
      </c>
      <c r="I1321" t="s">
        <v>8560</v>
      </c>
      <c r="J1321" t="s">
        <v>8561</v>
      </c>
      <c r="N1321" s="118"/>
      <c r="O1321" s="118"/>
    </row>
    <row r="1322" spans="1:15" x14ac:dyDescent="0.2">
      <c r="A1322">
        <v>1374</v>
      </c>
      <c r="B1322" t="s">
        <v>4593</v>
      </c>
      <c r="C1322" t="s">
        <v>1217</v>
      </c>
      <c r="D1322" t="s">
        <v>4551</v>
      </c>
      <c r="E1322" s="118">
        <v>28</v>
      </c>
      <c r="F1322">
        <v>491082</v>
      </c>
      <c r="G1322">
        <v>3</v>
      </c>
      <c r="H1322" s="118" t="s">
        <v>4590</v>
      </c>
      <c r="I1322" t="s">
        <v>8007</v>
      </c>
      <c r="J1322" t="s">
        <v>7977</v>
      </c>
      <c r="N1322" s="118"/>
      <c r="O1322" s="118"/>
    </row>
    <row r="1323" spans="1:15" x14ac:dyDescent="0.2">
      <c r="A1323">
        <v>1375</v>
      </c>
      <c r="B1323" t="s">
        <v>4572</v>
      </c>
      <c r="C1323" t="s">
        <v>1207</v>
      </c>
      <c r="D1323" t="s">
        <v>4551</v>
      </c>
      <c r="E1323" s="118">
        <v>28</v>
      </c>
      <c r="F1323">
        <v>491082</v>
      </c>
      <c r="G1323">
        <v>4</v>
      </c>
      <c r="H1323" s="118" t="s">
        <v>4592</v>
      </c>
      <c r="I1323" t="s">
        <v>8126</v>
      </c>
      <c r="J1323" t="s">
        <v>8562</v>
      </c>
      <c r="N1323" s="118"/>
      <c r="O1323" s="118"/>
    </row>
    <row r="1324" spans="1:15" x14ac:dyDescent="0.2">
      <c r="A1324">
        <v>1376</v>
      </c>
      <c r="B1324" t="s">
        <v>4595</v>
      </c>
      <c r="C1324" t="s">
        <v>1218</v>
      </c>
      <c r="D1324" t="s">
        <v>4551</v>
      </c>
      <c r="E1324" s="118">
        <v>28</v>
      </c>
      <c r="F1324">
        <v>491082</v>
      </c>
      <c r="G1324">
        <v>3</v>
      </c>
      <c r="H1324" s="118" t="s">
        <v>4594</v>
      </c>
      <c r="I1324" t="s">
        <v>7782</v>
      </c>
      <c r="J1324" t="s">
        <v>8284</v>
      </c>
      <c r="N1324" s="118"/>
      <c r="O1324" s="118"/>
    </row>
    <row r="1325" spans="1:15" x14ac:dyDescent="0.2">
      <c r="A1325">
        <v>1377</v>
      </c>
      <c r="B1325" t="s">
        <v>4599</v>
      </c>
      <c r="C1325" t="s">
        <v>1220</v>
      </c>
      <c r="D1325" t="s">
        <v>4551</v>
      </c>
      <c r="E1325" s="118">
        <v>28</v>
      </c>
      <c r="F1325">
        <v>491082</v>
      </c>
      <c r="G1325">
        <v>3</v>
      </c>
      <c r="H1325" s="118" t="s">
        <v>4596</v>
      </c>
      <c r="I1325" t="s">
        <v>7777</v>
      </c>
      <c r="J1325" t="s">
        <v>7748</v>
      </c>
      <c r="N1325" s="118"/>
      <c r="O1325" s="118"/>
    </row>
    <row r="1326" spans="1:15" x14ac:dyDescent="0.2">
      <c r="A1326">
        <v>1378</v>
      </c>
      <c r="B1326" t="s">
        <v>4597</v>
      </c>
      <c r="C1326" t="s">
        <v>1219</v>
      </c>
      <c r="D1326" t="s">
        <v>4551</v>
      </c>
      <c r="E1326" s="118">
        <v>28</v>
      </c>
      <c r="F1326">
        <v>491082</v>
      </c>
      <c r="G1326">
        <v>3</v>
      </c>
      <c r="H1326" s="118" t="s">
        <v>4598</v>
      </c>
      <c r="I1326" t="s">
        <v>8563</v>
      </c>
      <c r="J1326" t="s">
        <v>7796</v>
      </c>
      <c r="N1326" s="118"/>
      <c r="O1326" s="118"/>
    </row>
    <row r="1327" spans="1:15" x14ac:dyDescent="0.2">
      <c r="A1327">
        <v>1379</v>
      </c>
      <c r="B1327" t="s">
        <v>4601</v>
      </c>
      <c r="C1327" t="s">
        <v>1221</v>
      </c>
      <c r="D1327" t="s">
        <v>4551</v>
      </c>
      <c r="E1327" s="118">
        <v>28</v>
      </c>
      <c r="F1327">
        <v>491082</v>
      </c>
      <c r="G1327">
        <v>3</v>
      </c>
      <c r="H1327" s="118" t="s">
        <v>4600</v>
      </c>
      <c r="I1327" t="s">
        <v>8564</v>
      </c>
      <c r="J1327" t="s">
        <v>7813</v>
      </c>
      <c r="N1327" s="118"/>
      <c r="O1327" s="118"/>
    </row>
    <row r="1328" spans="1:15" x14ac:dyDescent="0.2">
      <c r="A1328">
        <v>1380</v>
      </c>
      <c r="B1328" t="s">
        <v>4603</v>
      </c>
      <c r="C1328" t="s">
        <v>1222</v>
      </c>
      <c r="D1328" t="s">
        <v>4551</v>
      </c>
      <c r="E1328" s="118">
        <v>28</v>
      </c>
      <c r="F1328">
        <v>491082</v>
      </c>
      <c r="G1328">
        <v>3</v>
      </c>
      <c r="H1328" s="118" t="s">
        <v>4602</v>
      </c>
      <c r="I1328" t="s">
        <v>8565</v>
      </c>
      <c r="J1328" t="s">
        <v>7700</v>
      </c>
      <c r="N1328" s="118"/>
      <c r="O1328" s="118"/>
    </row>
    <row r="1329" spans="1:15" x14ac:dyDescent="0.2">
      <c r="A1329">
        <v>1381</v>
      </c>
      <c r="B1329" t="s">
        <v>4605</v>
      </c>
      <c r="C1329" t="s">
        <v>1223</v>
      </c>
      <c r="D1329" t="s">
        <v>4551</v>
      </c>
      <c r="E1329" s="118">
        <v>28</v>
      </c>
      <c r="F1329">
        <v>491082</v>
      </c>
      <c r="G1329">
        <v>3</v>
      </c>
      <c r="H1329" s="118" t="s">
        <v>4604</v>
      </c>
      <c r="I1329" t="s">
        <v>8114</v>
      </c>
      <c r="J1329" t="s">
        <v>7796</v>
      </c>
      <c r="N1329" s="118"/>
      <c r="O1329" s="118"/>
    </row>
    <row r="1330" spans="1:15" x14ac:dyDescent="0.2">
      <c r="A1330">
        <v>1382</v>
      </c>
      <c r="B1330" t="s">
        <v>4607</v>
      </c>
      <c r="C1330" t="s">
        <v>1224</v>
      </c>
      <c r="D1330" t="s">
        <v>4551</v>
      </c>
      <c r="E1330" s="118">
        <v>28</v>
      </c>
      <c r="F1330">
        <v>491082</v>
      </c>
      <c r="G1330">
        <v>2</v>
      </c>
      <c r="H1330" s="118" t="s">
        <v>4606</v>
      </c>
      <c r="I1330" t="s">
        <v>8566</v>
      </c>
      <c r="J1330" t="s">
        <v>7815</v>
      </c>
      <c r="N1330" s="118"/>
      <c r="O1330" s="118"/>
    </row>
    <row r="1331" spans="1:15" x14ac:dyDescent="0.2">
      <c r="A1331">
        <v>1383</v>
      </c>
      <c r="B1331" t="s">
        <v>6559</v>
      </c>
      <c r="C1331" t="s">
        <v>6560</v>
      </c>
      <c r="D1331" t="s">
        <v>4551</v>
      </c>
      <c r="E1331" s="118">
        <v>28</v>
      </c>
      <c r="F1331">
        <v>491082</v>
      </c>
      <c r="G1331">
        <v>2</v>
      </c>
      <c r="H1331" s="118" t="s">
        <v>4608</v>
      </c>
      <c r="I1331" t="s">
        <v>8567</v>
      </c>
      <c r="J1331" t="s">
        <v>8003</v>
      </c>
      <c r="N1331" s="118"/>
      <c r="O1331" s="118"/>
    </row>
    <row r="1332" spans="1:15" x14ac:dyDescent="0.2">
      <c r="A1332">
        <v>1384</v>
      </c>
      <c r="B1332" t="s">
        <v>10490</v>
      </c>
      <c r="C1332" t="s">
        <v>6561</v>
      </c>
      <c r="D1332" t="s">
        <v>4551</v>
      </c>
      <c r="E1332" s="118">
        <v>28</v>
      </c>
      <c r="F1332">
        <v>491082</v>
      </c>
      <c r="G1332">
        <v>2</v>
      </c>
      <c r="H1332" s="118" t="s">
        <v>4610</v>
      </c>
      <c r="I1332" t="s">
        <v>7753</v>
      </c>
      <c r="J1332" t="s">
        <v>8568</v>
      </c>
      <c r="N1332" s="118"/>
      <c r="O1332" s="118"/>
    </row>
    <row r="1333" spans="1:15" x14ac:dyDescent="0.2">
      <c r="A1333">
        <v>1385</v>
      </c>
      <c r="B1333" t="s">
        <v>6562</v>
      </c>
      <c r="C1333" t="s">
        <v>6563</v>
      </c>
      <c r="D1333" t="s">
        <v>4551</v>
      </c>
      <c r="E1333" s="118">
        <v>28</v>
      </c>
      <c r="F1333">
        <v>491082</v>
      </c>
      <c r="G1333">
        <v>2</v>
      </c>
      <c r="H1333" s="118" t="s">
        <v>4612</v>
      </c>
      <c r="I1333" t="s">
        <v>8569</v>
      </c>
      <c r="J1333" t="s">
        <v>8570</v>
      </c>
      <c r="N1333" s="118"/>
      <c r="O1333" s="118"/>
    </row>
    <row r="1334" spans="1:15" x14ac:dyDescent="0.2">
      <c r="A1334">
        <v>1386</v>
      </c>
      <c r="B1334" t="s">
        <v>6564</v>
      </c>
      <c r="C1334" t="s">
        <v>6565</v>
      </c>
      <c r="D1334" t="s">
        <v>4551</v>
      </c>
      <c r="E1334" s="118">
        <v>28</v>
      </c>
      <c r="F1334">
        <v>491082</v>
      </c>
      <c r="G1334">
        <v>2</v>
      </c>
      <c r="H1334" s="118" t="s">
        <v>4613</v>
      </c>
      <c r="I1334" t="s">
        <v>7963</v>
      </c>
      <c r="J1334" t="s">
        <v>8252</v>
      </c>
      <c r="N1334" s="118"/>
      <c r="O1334" s="118"/>
    </row>
    <row r="1335" spans="1:15" x14ac:dyDescent="0.2">
      <c r="A1335">
        <v>1387</v>
      </c>
      <c r="B1335" t="s">
        <v>6566</v>
      </c>
      <c r="C1335" t="s">
        <v>6567</v>
      </c>
      <c r="D1335" t="s">
        <v>4551</v>
      </c>
      <c r="E1335" s="118">
        <v>28</v>
      </c>
      <c r="F1335">
        <v>491082</v>
      </c>
      <c r="G1335">
        <v>2</v>
      </c>
      <c r="H1335" s="118" t="s">
        <v>4615</v>
      </c>
      <c r="I1335" t="s">
        <v>8571</v>
      </c>
      <c r="J1335" t="s">
        <v>8572</v>
      </c>
      <c r="N1335" s="118"/>
      <c r="O1335" s="118"/>
    </row>
    <row r="1336" spans="1:15" x14ac:dyDescent="0.2">
      <c r="A1336">
        <v>1388</v>
      </c>
      <c r="B1336" t="s">
        <v>6568</v>
      </c>
      <c r="C1336" t="s">
        <v>6569</v>
      </c>
      <c r="D1336" t="s">
        <v>4551</v>
      </c>
      <c r="E1336" s="118">
        <v>28</v>
      </c>
      <c r="F1336">
        <v>491082</v>
      </c>
      <c r="G1336">
        <v>2</v>
      </c>
      <c r="H1336" s="118" t="s">
        <v>4617</v>
      </c>
      <c r="I1336" t="s">
        <v>8573</v>
      </c>
      <c r="J1336" t="s">
        <v>7710</v>
      </c>
      <c r="N1336" s="118"/>
      <c r="O1336" s="118"/>
    </row>
    <row r="1337" spans="1:15" x14ac:dyDescent="0.2">
      <c r="A1337">
        <v>1389</v>
      </c>
      <c r="B1337" t="s">
        <v>6570</v>
      </c>
      <c r="C1337" t="s">
        <v>6571</v>
      </c>
      <c r="D1337" t="s">
        <v>4551</v>
      </c>
      <c r="E1337" s="118">
        <v>28</v>
      </c>
      <c r="F1337">
        <v>491082</v>
      </c>
      <c r="G1337">
        <v>2</v>
      </c>
      <c r="H1337" s="118" t="s">
        <v>4619</v>
      </c>
      <c r="I1337" t="s">
        <v>8574</v>
      </c>
      <c r="J1337" t="s">
        <v>8575</v>
      </c>
      <c r="N1337" s="118"/>
      <c r="O1337" s="118"/>
    </row>
    <row r="1338" spans="1:15" x14ac:dyDescent="0.2">
      <c r="A1338">
        <v>1390</v>
      </c>
      <c r="B1338" t="s">
        <v>6572</v>
      </c>
      <c r="C1338" t="s">
        <v>6573</v>
      </c>
      <c r="D1338" t="s">
        <v>4551</v>
      </c>
      <c r="E1338" s="118">
        <v>28</v>
      </c>
      <c r="F1338">
        <v>491082</v>
      </c>
      <c r="G1338">
        <v>2</v>
      </c>
      <c r="H1338" s="118" t="s">
        <v>4621</v>
      </c>
      <c r="I1338" t="s">
        <v>8576</v>
      </c>
      <c r="J1338" t="s">
        <v>7971</v>
      </c>
      <c r="N1338" s="118"/>
      <c r="O1338" s="118"/>
    </row>
    <row r="1339" spans="1:15" x14ac:dyDescent="0.2">
      <c r="A1339">
        <v>1391</v>
      </c>
      <c r="B1339" t="s">
        <v>4558</v>
      </c>
      <c r="C1339" t="s">
        <v>1203</v>
      </c>
      <c r="D1339" t="s">
        <v>4551</v>
      </c>
      <c r="E1339" s="118">
        <v>28</v>
      </c>
      <c r="F1339">
        <v>491082</v>
      </c>
      <c r="G1339" t="s">
        <v>88</v>
      </c>
      <c r="H1339" s="118" t="s">
        <v>4622</v>
      </c>
      <c r="I1339" t="s">
        <v>8577</v>
      </c>
      <c r="J1339" t="s">
        <v>8088</v>
      </c>
      <c r="N1339" s="118"/>
      <c r="O1339" s="118"/>
    </row>
    <row r="1340" spans="1:15" x14ac:dyDescent="0.2">
      <c r="A1340">
        <v>1392</v>
      </c>
      <c r="B1340" t="s">
        <v>4589</v>
      </c>
      <c r="C1340" t="s">
        <v>1215</v>
      </c>
      <c r="D1340" t="s">
        <v>4551</v>
      </c>
      <c r="E1340" s="118">
        <v>28</v>
      </c>
      <c r="F1340">
        <v>491082</v>
      </c>
      <c r="G1340">
        <v>3</v>
      </c>
      <c r="H1340" s="118" t="s">
        <v>4623</v>
      </c>
      <c r="I1340" t="s">
        <v>8230</v>
      </c>
      <c r="J1340" t="s">
        <v>8386</v>
      </c>
      <c r="N1340" s="118"/>
      <c r="O1340" s="118"/>
    </row>
    <row r="1341" spans="1:15" x14ac:dyDescent="0.2">
      <c r="A1341">
        <v>1393</v>
      </c>
      <c r="B1341" t="s">
        <v>4582</v>
      </c>
      <c r="C1341" t="s">
        <v>1212</v>
      </c>
      <c r="D1341" t="s">
        <v>4551</v>
      </c>
      <c r="E1341" s="118">
        <v>28</v>
      </c>
      <c r="F1341">
        <v>491082</v>
      </c>
      <c r="G1341">
        <v>4</v>
      </c>
      <c r="H1341" s="118" t="s">
        <v>4625</v>
      </c>
      <c r="I1341" t="s">
        <v>8578</v>
      </c>
      <c r="J1341" t="s">
        <v>7796</v>
      </c>
      <c r="N1341" s="118"/>
      <c r="O1341" s="118"/>
    </row>
    <row r="1342" spans="1:15" x14ac:dyDescent="0.2">
      <c r="A1342">
        <v>1394</v>
      </c>
      <c r="B1342" t="s">
        <v>4317</v>
      </c>
      <c r="C1342" t="s">
        <v>1106</v>
      </c>
      <c r="D1342" t="s">
        <v>4300</v>
      </c>
      <c r="E1342" s="118">
        <v>28</v>
      </c>
      <c r="F1342">
        <v>492237</v>
      </c>
      <c r="G1342">
        <v>3</v>
      </c>
      <c r="H1342" s="118" t="s">
        <v>4627</v>
      </c>
      <c r="I1342" t="s">
        <v>8215</v>
      </c>
      <c r="J1342" t="s">
        <v>7896</v>
      </c>
      <c r="N1342" s="118"/>
      <c r="O1342" s="118"/>
    </row>
    <row r="1343" spans="1:15" x14ac:dyDescent="0.2">
      <c r="A1343">
        <v>1395</v>
      </c>
      <c r="B1343" t="s">
        <v>4321</v>
      </c>
      <c r="C1343" t="s">
        <v>10491</v>
      </c>
      <c r="D1343" t="s">
        <v>4300</v>
      </c>
      <c r="E1343" s="118">
        <v>28</v>
      </c>
      <c r="F1343">
        <v>492237</v>
      </c>
      <c r="G1343">
        <v>3</v>
      </c>
      <c r="H1343" s="118" t="s">
        <v>4629</v>
      </c>
      <c r="I1343" t="s">
        <v>8579</v>
      </c>
      <c r="J1343" t="s">
        <v>7710</v>
      </c>
      <c r="N1343" s="118"/>
      <c r="O1343" s="118"/>
    </row>
    <row r="1344" spans="1:15" x14ac:dyDescent="0.2">
      <c r="A1344">
        <v>1396</v>
      </c>
      <c r="B1344" t="s">
        <v>4319</v>
      </c>
      <c r="C1344" t="s">
        <v>1107</v>
      </c>
      <c r="D1344" t="s">
        <v>4300</v>
      </c>
      <c r="E1344" s="118">
        <v>28</v>
      </c>
      <c r="F1344">
        <v>492237</v>
      </c>
      <c r="G1344">
        <v>3</v>
      </c>
      <c r="H1344" s="118" t="s">
        <v>4631</v>
      </c>
      <c r="I1344" t="s">
        <v>7848</v>
      </c>
      <c r="J1344" t="s">
        <v>8080</v>
      </c>
      <c r="N1344" s="118"/>
      <c r="O1344" s="118"/>
    </row>
    <row r="1345" spans="1:15" x14ac:dyDescent="0.2">
      <c r="A1345">
        <v>1397</v>
      </c>
      <c r="B1345" t="s">
        <v>6150</v>
      </c>
      <c r="C1345" t="s">
        <v>6151</v>
      </c>
      <c r="D1345" t="s">
        <v>4300</v>
      </c>
      <c r="E1345" s="118">
        <v>28</v>
      </c>
      <c r="F1345">
        <v>492237</v>
      </c>
      <c r="G1345">
        <v>2</v>
      </c>
      <c r="H1345" s="118" t="s">
        <v>4633</v>
      </c>
      <c r="I1345" t="s">
        <v>7982</v>
      </c>
      <c r="J1345" t="s">
        <v>8403</v>
      </c>
      <c r="N1345" s="118"/>
      <c r="O1345" s="118"/>
    </row>
    <row r="1346" spans="1:15" x14ac:dyDescent="0.2">
      <c r="A1346">
        <v>1398</v>
      </c>
      <c r="B1346" t="s">
        <v>6152</v>
      </c>
      <c r="C1346" t="s">
        <v>6153</v>
      </c>
      <c r="D1346" t="s">
        <v>4300</v>
      </c>
      <c r="E1346" s="118">
        <v>28</v>
      </c>
      <c r="F1346">
        <v>492237</v>
      </c>
      <c r="G1346">
        <v>2</v>
      </c>
      <c r="H1346" s="118" t="s">
        <v>4634</v>
      </c>
      <c r="I1346" t="s">
        <v>8580</v>
      </c>
      <c r="J1346" t="s">
        <v>8581</v>
      </c>
      <c r="N1346" s="118"/>
      <c r="O1346" s="118"/>
    </row>
    <row r="1347" spans="1:15" x14ac:dyDescent="0.2">
      <c r="A1347">
        <v>1399</v>
      </c>
      <c r="B1347" t="s">
        <v>6154</v>
      </c>
      <c r="C1347" t="s">
        <v>6155</v>
      </c>
      <c r="D1347" t="s">
        <v>4300</v>
      </c>
      <c r="E1347" s="118">
        <v>28</v>
      </c>
      <c r="F1347">
        <v>492237</v>
      </c>
      <c r="G1347">
        <v>2</v>
      </c>
      <c r="H1347" s="118" t="s">
        <v>4635</v>
      </c>
      <c r="I1347" t="s">
        <v>8582</v>
      </c>
      <c r="J1347" t="s">
        <v>8583</v>
      </c>
      <c r="N1347" s="118"/>
      <c r="O1347" s="118"/>
    </row>
    <row r="1348" spans="1:15" x14ac:dyDescent="0.2">
      <c r="A1348">
        <v>1400</v>
      </c>
      <c r="B1348" t="s">
        <v>6156</v>
      </c>
      <c r="C1348" t="s">
        <v>6157</v>
      </c>
      <c r="D1348" t="s">
        <v>4300</v>
      </c>
      <c r="E1348" s="118">
        <v>28</v>
      </c>
      <c r="F1348">
        <v>492237</v>
      </c>
      <c r="G1348">
        <v>2</v>
      </c>
      <c r="H1348" s="118" t="s">
        <v>4637</v>
      </c>
      <c r="I1348" t="s">
        <v>8584</v>
      </c>
      <c r="J1348" t="s">
        <v>7956</v>
      </c>
      <c r="N1348" s="118"/>
      <c r="O1348" s="118"/>
    </row>
    <row r="1349" spans="1:15" x14ac:dyDescent="0.2">
      <c r="A1349">
        <v>1401</v>
      </c>
      <c r="B1349" t="s">
        <v>6158</v>
      </c>
      <c r="C1349" t="s">
        <v>6159</v>
      </c>
      <c r="D1349" t="s">
        <v>4300</v>
      </c>
      <c r="E1349" s="118">
        <v>28</v>
      </c>
      <c r="F1349">
        <v>492237</v>
      </c>
      <c r="G1349">
        <v>2</v>
      </c>
      <c r="H1349" s="118" t="s">
        <v>4640</v>
      </c>
      <c r="I1349" t="s">
        <v>7919</v>
      </c>
      <c r="J1349" t="s">
        <v>8585</v>
      </c>
      <c r="N1349" s="118"/>
      <c r="O1349" s="118"/>
    </row>
    <row r="1350" spans="1:15" x14ac:dyDescent="0.2">
      <c r="A1350">
        <v>1402</v>
      </c>
      <c r="B1350" t="s">
        <v>4329</v>
      </c>
      <c r="C1350" t="s">
        <v>1111</v>
      </c>
      <c r="D1350" t="s">
        <v>4300</v>
      </c>
      <c r="E1350" s="118">
        <v>28</v>
      </c>
      <c r="F1350">
        <v>492237</v>
      </c>
      <c r="G1350">
        <v>2</v>
      </c>
      <c r="H1350" s="118" t="s">
        <v>4642</v>
      </c>
      <c r="I1350" t="s">
        <v>7757</v>
      </c>
      <c r="J1350" t="s">
        <v>8259</v>
      </c>
      <c r="N1350" s="118"/>
      <c r="O1350" s="118"/>
    </row>
    <row r="1351" spans="1:15" x14ac:dyDescent="0.2">
      <c r="A1351">
        <v>1403</v>
      </c>
      <c r="B1351" t="s">
        <v>4327</v>
      </c>
      <c r="C1351" t="s">
        <v>1110</v>
      </c>
      <c r="D1351" t="s">
        <v>4300</v>
      </c>
      <c r="E1351" s="118">
        <v>28</v>
      </c>
      <c r="F1351">
        <v>492237</v>
      </c>
      <c r="G1351">
        <v>2</v>
      </c>
      <c r="H1351" s="118" t="s">
        <v>4643</v>
      </c>
      <c r="I1351" t="s">
        <v>8586</v>
      </c>
      <c r="J1351" t="s">
        <v>8587</v>
      </c>
      <c r="N1351" s="118"/>
      <c r="O1351" s="118"/>
    </row>
    <row r="1352" spans="1:15" x14ac:dyDescent="0.2">
      <c r="A1352">
        <v>1404</v>
      </c>
      <c r="B1352" t="s">
        <v>6525</v>
      </c>
      <c r="C1352" t="s">
        <v>6526</v>
      </c>
      <c r="D1352" t="s">
        <v>4300</v>
      </c>
      <c r="E1352" s="118">
        <v>28</v>
      </c>
      <c r="F1352">
        <v>492237</v>
      </c>
      <c r="G1352">
        <v>2</v>
      </c>
      <c r="H1352" s="118" t="s">
        <v>4644</v>
      </c>
      <c r="I1352" t="s">
        <v>8470</v>
      </c>
      <c r="J1352" t="s">
        <v>8588</v>
      </c>
      <c r="N1352" s="118"/>
      <c r="O1352" s="118"/>
    </row>
    <row r="1353" spans="1:15" x14ac:dyDescent="0.2">
      <c r="A1353">
        <v>1405</v>
      </c>
      <c r="B1353" t="s">
        <v>6527</v>
      </c>
      <c r="C1353" t="s">
        <v>6528</v>
      </c>
      <c r="D1353" t="s">
        <v>4300</v>
      </c>
      <c r="E1353" s="118">
        <v>28</v>
      </c>
      <c r="F1353">
        <v>492237</v>
      </c>
      <c r="G1353">
        <v>2</v>
      </c>
      <c r="H1353" s="118" t="s">
        <v>4646</v>
      </c>
      <c r="I1353" t="s">
        <v>8589</v>
      </c>
      <c r="J1353" t="s">
        <v>8000</v>
      </c>
      <c r="N1353" s="118"/>
      <c r="O1353" s="118"/>
    </row>
    <row r="1354" spans="1:15" x14ac:dyDescent="0.2">
      <c r="A1354">
        <v>1406</v>
      </c>
      <c r="B1354" t="s">
        <v>6529</v>
      </c>
      <c r="C1354" t="s">
        <v>6530</v>
      </c>
      <c r="D1354" t="s">
        <v>4300</v>
      </c>
      <c r="E1354" s="118">
        <v>28</v>
      </c>
      <c r="F1354">
        <v>492237</v>
      </c>
      <c r="G1354">
        <v>2</v>
      </c>
      <c r="H1354" s="118" t="s">
        <v>4647</v>
      </c>
      <c r="I1354" t="s">
        <v>8590</v>
      </c>
      <c r="J1354" t="s">
        <v>8039</v>
      </c>
      <c r="N1354" s="118"/>
      <c r="O1354" s="118"/>
    </row>
    <row r="1355" spans="1:15" x14ac:dyDescent="0.2">
      <c r="A1355">
        <v>1407</v>
      </c>
      <c r="B1355" t="s">
        <v>6533</v>
      </c>
      <c r="C1355" t="s">
        <v>6534</v>
      </c>
      <c r="D1355" t="s">
        <v>4300</v>
      </c>
      <c r="E1355" s="118">
        <v>28</v>
      </c>
      <c r="F1355">
        <v>492237</v>
      </c>
      <c r="G1355">
        <v>2</v>
      </c>
      <c r="H1355" s="118" t="s">
        <v>4649</v>
      </c>
      <c r="I1355" t="s">
        <v>8046</v>
      </c>
      <c r="J1355" t="s">
        <v>8591</v>
      </c>
      <c r="N1355" s="118"/>
      <c r="O1355" s="118"/>
    </row>
    <row r="1356" spans="1:15" x14ac:dyDescent="0.2">
      <c r="A1356">
        <v>1408</v>
      </c>
      <c r="B1356" t="s">
        <v>6531</v>
      </c>
      <c r="C1356" t="s">
        <v>6532</v>
      </c>
      <c r="D1356" t="s">
        <v>4300</v>
      </c>
      <c r="E1356" s="118">
        <v>35</v>
      </c>
      <c r="F1356">
        <v>492237</v>
      </c>
      <c r="G1356">
        <v>2</v>
      </c>
      <c r="H1356" s="118" t="s">
        <v>4651</v>
      </c>
      <c r="I1356" t="s">
        <v>8592</v>
      </c>
      <c r="J1356" t="s">
        <v>8113</v>
      </c>
      <c r="N1356" s="118"/>
      <c r="O1356" s="118"/>
    </row>
    <row r="1357" spans="1:15" x14ac:dyDescent="0.2">
      <c r="A1357">
        <v>1409</v>
      </c>
      <c r="B1357" t="s">
        <v>5977</v>
      </c>
      <c r="C1357" t="s">
        <v>5978</v>
      </c>
      <c r="D1357" t="s">
        <v>4300</v>
      </c>
      <c r="E1357" s="118">
        <v>33</v>
      </c>
      <c r="F1357">
        <v>492237</v>
      </c>
      <c r="G1357">
        <v>2</v>
      </c>
      <c r="H1357" s="118" t="s">
        <v>4652</v>
      </c>
      <c r="I1357" t="s">
        <v>8593</v>
      </c>
      <c r="J1357" t="s">
        <v>7958</v>
      </c>
      <c r="N1357" s="118"/>
      <c r="O1357" s="118"/>
    </row>
    <row r="1358" spans="1:15" x14ac:dyDescent="0.2">
      <c r="A1358">
        <v>1410</v>
      </c>
      <c r="B1358" t="s">
        <v>4323</v>
      </c>
      <c r="C1358" t="s">
        <v>1108</v>
      </c>
      <c r="D1358" t="s">
        <v>4300</v>
      </c>
      <c r="E1358" s="118">
        <v>28</v>
      </c>
      <c r="F1358">
        <v>492237</v>
      </c>
      <c r="G1358">
        <v>3</v>
      </c>
      <c r="H1358" s="118" t="s">
        <v>4655</v>
      </c>
      <c r="I1358" t="s">
        <v>7733</v>
      </c>
      <c r="J1358" t="s">
        <v>8063</v>
      </c>
      <c r="N1358" s="118"/>
      <c r="O1358" s="118"/>
    </row>
    <row r="1359" spans="1:15" x14ac:dyDescent="0.2">
      <c r="A1359">
        <v>1411</v>
      </c>
      <c r="B1359" t="s">
        <v>4325</v>
      </c>
      <c r="C1359" t="s">
        <v>1109</v>
      </c>
      <c r="D1359" t="s">
        <v>4300</v>
      </c>
      <c r="E1359" s="118">
        <v>28</v>
      </c>
      <c r="F1359">
        <v>492237</v>
      </c>
      <c r="G1359">
        <v>3</v>
      </c>
      <c r="H1359" s="118" t="s">
        <v>4656</v>
      </c>
      <c r="I1359" t="s">
        <v>8594</v>
      </c>
      <c r="J1359" t="s">
        <v>8595</v>
      </c>
      <c r="N1359" s="118"/>
      <c r="O1359" s="118"/>
    </row>
    <row r="1360" spans="1:15" x14ac:dyDescent="0.2">
      <c r="A1360">
        <v>1412</v>
      </c>
      <c r="B1360" t="s">
        <v>4307</v>
      </c>
      <c r="C1360" t="s">
        <v>1102</v>
      </c>
      <c r="D1360" t="s">
        <v>4300</v>
      </c>
      <c r="E1360" s="118">
        <v>28</v>
      </c>
      <c r="F1360">
        <v>492237</v>
      </c>
      <c r="G1360">
        <v>4</v>
      </c>
      <c r="H1360" s="118" t="s">
        <v>4657</v>
      </c>
      <c r="I1360" t="s">
        <v>8596</v>
      </c>
      <c r="J1360" t="s">
        <v>8003</v>
      </c>
      <c r="N1360" s="118"/>
      <c r="O1360" s="118"/>
    </row>
    <row r="1361" spans="1:15" x14ac:dyDescent="0.2">
      <c r="A1361">
        <v>1413</v>
      </c>
      <c r="B1361" t="s">
        <v>4309</v>
      </c>
      <c r="C1361" t="s">
        <v>1103</v>
      </c>
      <c r="D1361" t="s">
        <v>4300</v>
      </c>
      <c r="E1361" s="118">
        <v>28</v>
      </c>
      <c r="F1361">
        <v>492237</v>
      </c>
      <c r="G1361">
        <v>4</v>
      </c>
      <c r="H1361" s="118" t="s">
        <v>4659</v>
      </c>
      <c r="I1361" t="s">
        <v>8597</v>
      </c>
      <c r="J1361" t="s">
        <v>7716</v>
      </c>
      <c r="N1361" s="118"/>
      <c r="O1361" s="118"/>
    </row>
    <row r="1362" spans="1:15" x14ac:dyDescent="0.2">
      <c r="A1362">
        <v>1414</v>
      </c>
      <c r="B1362" t="s">
        <v>4313</v>
      </c>
      <c r="C1362" t="s">
        <v>1105</v>
      </c>
      <c r="D1362" t="s">
        <v>4300</v>
      </c>
      <c r="E1362" s="118">
        <v>28</v>
      </c>
      <c r="F1362">
        <v>492237</v>
      </c>
      <c r="G1362">
        <v>4</v>
      </c>
      <c r="H1362" s="118" t="s">
        <v>4661</v>
      </c>
      <c r="I1362" t="s">
        <v>7916</v>
      </c>
      <c r="J1362" t="s">
        <v>7698</v>
      </c>
      <c r="N1362" s="118"/>
      <c r="O1362" s="118"/>
    </row>
    <row r="1363" spans="1:15" x14ac:dyDescent="0.2">
      <c r="A1363">
        <v>1415</v>
      </c>
      <c r="B1363" t="s">
        <v>4305</v>
      </c>
      <c r="C1363" t="s">
        <v>1101</v>
      </c>
      <c r="D1363" t="s">
        <v>4300</v>
      </c>
      <c r="E1363" s="118">
        <v>28</v>
      </c>
      <c r="F1363">
        <v>492237</v>
      </c>
      <c r="G1363">
        <v>4</v>
      </c>
      <c r="H1363" s="118" t="s">
        <v>4663</v>
      </c>
      <c r="I1363" t="s">
        <v>8598</v>
      </c>
      <c r="J1363" t="s">
        <v>8431</v>
      </c>
      <c r="N1363" s="118"/>
      <c r="O1363" s="118"/>
    </row>
    <row r="1364" spans="1:15" x14ac:dyDescent="0.2">
      <c r="A1364">
        <v>1416</v>
      </c>
      <c r="B1364" t="s">
        <v>4303</v>
      </c>
      <c r="C1364" t="s">
        <v>1100</v>
      </c>
      <c r="D1364" t="s">
        <v>4300</v>
      </c>
      <c r="E1364" s="118">
        <v>28</v>
      </c>
      <c r="F1364">
        <v>492237</v>
      </c>
      <c r="G1364">
        <v>4</v>
      </c>
      <c r="H1364" s="118" t="s">
        <v>4665</v>
      </c>
      <c r="I1364" t="s">
        <v>8599</v>
      </c>
      <c r="J1364" t="s">
        <v>8600</v>
      </c>
      <c r="N1364" s="118"/>
      <c r="O1364" s="118"/>
    </row>
    <row r="1365" spans="1:15" x14ac:dyDescent="0.2">
      <c r="A1365">
        <v>1417</v>
      </c>
      <c r="B1365" t="s">
        <v>4311</v>
      </c>
      <c r="C1365" t="s">
        <v>1104</v>
      </c>
      <c r="D1365" t="s">
        <v>4300</v>
      </c>
      <c r="E1365" s="118">
        <v>28</v>
      </c>
      <c r="F1365">
        <v>492237</v>
      </c>
      <c r="G1365">
        <v>4</v>
      </c>
      <c r="H1365" s="118" t="s">
        <v>4666</v>
      </c>
      <c r="I1365" t="s">
        <v>8037</v>
      </c>
      <c r="J1365" t="s">
        <v>8188</v>
      </c>
      <c r="N1365" s="118"/>
      <c r="O1365" s="118"/>
    </row>
    <row r="1366" spans="1:15" x14ac:dyDescent="0.2">
      <c r="A1366">
        <v>1418</v>
      </c>
      <c r="B1366" t="s">
        <v>10492</v>
      </c>
      <c r="C1366" t="s">
        <v>10493</v>
      </c>
      <c r="D1366" t="s">
        <v>4300</v>
      </c>
      <c r="E1366" s="118">
        <v>28</v>
      </c>
      <c r="F1366">
        <v>492237</v>
      </c>
      <c r="G1366">
        <v>2</v>
      </c>
      <c r="H1366" s="118" t="s">
        <v>4667</v>
      </c>
      <c r="I1366" t="s">
        <v>8601</v>
      </c>
      <c r="J1366" t="s">
        <v>8602</v>
      </c>
      <c r="N1366" s="118"/>
      <c r="O1366" s="118"/>
    </row>
    <row r="1367" spans="1:15" x14ac:dyDescent="0.2">
      <c r="A1367">
        <v>1419</v>
      </c>
      <c r="B1367" t="s">
        <v>10494</v>
      </c>
      <c r="C1367" t="s">
        <v>10495</v>
      </c>
      <c r="D1367" t="s">
        <v>4300</v>
      </c>
      <c r="E1367" s="118">
        <v>28</v>
      </c>
      <c r="F1367">
        <v>492237</v>
      </c>
      <c r="G1367">
        <v>2</v>
      </c>
      <c r="H1367" s="118" t="s">
        <v>4668</v>
      </c>
      <c r="I1367" t="s">
        <v>8603</v>
      </c>
      <c r="J1367" t="s">
        <v>7732</v>
      </c>
      <c r="N1367" s="118"/>
      <c r="O1367" s="118"/>
    </row>
    <row r="1368" spans="1:15" x14ac:dyDescent="0.2">
      <c r="A1368">
        <v>1420</v>
      </c>
      <c r="B1368" t="s">
        <v>10496</v>
      </c>
      <c r="C1368" t="s">
        <v>10497</v>
      </c>
      <c r="D1368" t="s">
        <v>4300</v>
      </c>
      <c r="E1368" s="118">
        <v>28</v>
      </c>
      <c r="F1368">
        <v>492237</v>
      </c>
      <c r="G1368">
        <v>1</v>
      </c>
      <c r="H1368" s="118" t="s">
        <v>4670</v>
      </c>
      <c r="I1368" t="s">
        <v>8182</v>
      </c>
      <c r="J1368" t="s">
        <v>8365</v>
      </c>
      <c r="N1368" s="118"/>
      <c r="O1368" s="118"/>
    </row>
    <row r="1369" spans="1:15" x14ac:dyDescent="0.2">
      <c r="A1369">
        <v>1421</v>
      </c>
      <c r="B1369" t="s">
        <v>10498</v>
      </c>
      <c r="C1369" t="s">
        <v>10499</v>
      </c>
      <c r="D1369" t="s">
        <v>4300</v>
      </c>
      <c r="E1369" s="118">
        <v>28</v>
      </c>
      <c r="F1369">
        <v>492237</v>
      </c>
      <c r="G1369">
        <v>2</v>
      </c>
      <c r="H1369" s="118" t="s">
        <v>4672</v>
      </c>
      <c r="I1369" t="s">
        <v>8604</v>
      </c>
      <c r="J1369" t="s">
        <v>8175</v>
      </c>
      <c r="N1369" s="118"/>
      <c r="O1369" s="118"/>
    </row>
    <row r="1370" spans="1:15" x14ac:dyDescent="0.2">
      <c r="A1370">
        <v>1422</v>
      </c>
      <c r="B1370" t="s">
        <v>4362</v>
      </c>
      <c r="C1370" t="s">
        <v>1123</v>
      </c>
      <c r="D1370" t="s">
        <v>4363</v>
      </c>
      <c r="E1370" s="118">
        <v>28</v>
      </c>
      <c r="F1370">
        <v>492243</v>
      </c>
      <c r="G1370" t="s">
        <v>88</v>
      </c>
      <c r="H1370" s="118" t="s">
        <v>4673</v>
      </c>
      <c r="I1370" t="s">
        <v>7703</v>
      </c>
      <c r="J1370" t="s">
        <v>8222</v>
      </c>
      <c r="N1370" s="118"/>
      <c r="O1370" s="118"/>
    </row>
    <row r="1371" spans="1:15" x14ac:dyDescent="0.2">
      <c r="A1371">
        <v>1423</v>
      </c>
      <c r="B1371" t="s">
        <v>4374</v>
      </c>
      <c r="C1371" t="s">
        <v>1124</v>
      </c>
      <c r="D1371" t="s">
        <v>4363</v>
      </c>
      <c r="E1371" s="118">
        <v>28</v>
      </c>
      <c r="F1371">
        <v>492243</v>
      </c>
      <c r="G1371">
        <v>4</v>
      </c>
      <c r="H1371" s="118" t="s">
        <v>4674</v>
      </c>
      <c r="I1371" t="s">
        <v>8605</v>
      </c>
      <c r="J1371" t="s">
        <v>7811</v>
      </c>
      <c r="N1371" s="118"/>
      <c r="O1371" s="118"/>
    </row>
    <row r="1372" spans="1:15" x14ac:dyDescent="0.2">
      <c r="A1372">
        <v>1424</v>
      </c>
      <c r="B1372" t="s">
        <v>4376</v>
      </c>
      <c r="C1372" t="s">
        <v>1125</v>
      </c>
      <c r="D1372" t="s">
        <v>4363</v>
      </c>
      <c r="E1372" s="118">
        <v>28</v>
      </c>
      <c r="F1372">
        <v>492243</v>
      </c>
      <c r="G1372">
        <v>4</v>
      </c>
      <c r="H1372" s="118" t="s">
        <v>4675</v>
      </c>
      <c r="I1372" t="s">
        <v>7960</v>
      </c>
      <c r="J1372" t="s">
        <v>8164</v>
      </c>
      <c r="N1372" s="118"/>
      <c r="O1372" s="118"/>
    </row>
    <row r="1373" spans="1:15" x14ac:dyDescent="0.2">
      <c r="A1373">
        <v>1425</v>
      </c>
      <c r="B1373" t="s">
        <v>4379</v>
      </c>
      <c r="C1373" t="s">
        <v>1126</v>
      </c>
      <c r="D1373" t="s">
        <v>4363</v>
      </c>
      <c r="E1373" s="118">
        <v>28</v>
      </c>
      <c r="F1373">
        <v>492243</v>
      </c>
      <c r="G1373">
        <v>4</v>
      </c>
      <c r="H1373" s="118" t="s">
        <v>4677</v>
      </c>
      <c r="I1373" t="s">
        <v>7970</v>
      </c>
      <c r="J1373" t="s">
        <v>8606</v>
      </c>
      <c r="N1373" s="118"/>
      <c r="O1373" s="118"/>
    </row>
    <row r="1374" spans="1:15" x14ac:dyDescent="0.2">
      <c r="A1374">
        <v>1426</v>
      </c>
      <c r="B1374" t="s">
        <v>4381</v>
      </c>
      <c r="C1374" t="s">
        <v>1127</v>
      </c>
      <c r="D1374" t="s">
        <v>4363</v>
      </c>
      <c r="E1374" s="118">
        <v>28</v>
      </c>
      <c r="F1374">
        <v>492243</v>
      </c>
      <c r="G1374">
        <v>4</v>
      </c>
      <c r="H1374" s="118" t="s">
        <v>4679</v>
      </c>
      <c r="I1374" t="s">
        <v>8607</v>
      </c>
      <c r="J1374" t="s">
        <v>8370</v>
      </c>
      <c r="N1374" s="118"/>
      <c r="O1374" s="118"/>
    </row>
    <row r="1375" spans="1:15" x14ac:dyDescent="0.2">
      <c r="A1375">
        <v>1427</v>
      </c>
      <c r="B1375" t="s">
        <v>4383</v>
      </c>
      <c r="C1375" t="s">
        <v>1128</v>
      </c>
      <c r="D1375" t="s">
        <v>4363</v>
      </c>
      <c r="E1375" s="118">
        <v>28</v>
      </c>
      <c r="F1375">
        <v>492243</v>
      </c>
      <c r="G1375">
        <v>4</v>
      </c>
      <c r="H1375" s="118" t="s">
        <v>4680</v>
      </c>
      <c r="I1375" t="s">
        <v>8608</v>
      </c>
      <c r="J1375" t="s">
        <v>8054</v>
      </c>
      <c r="N1375" s="118"/>
      <c r="O1375" s="118"/>
    </row>
    <row r="1376" spans="1:15" x14ac:dyDescent="0.2">
      <c r="A1376">
        <v>1428</v>
      </c>
      <c r="B1376" t="s">
        <v>4385</v>
      </c>
      <c r="C1376" t="s">
        <v>1129</v>
      </c>
      <c r="D1376" t="s">
        <v>4363</v>
      </c>
      <c r="E1376" s="118">
        <v>28</v>
      </c>
      <c r="F1376">
        <v>492243</v>
      </c>
      <c r="G1376">
        <v>4</v>
      </c>
      <c r="H1376" s="118" t="s">
        <v>4681</v>
      </c>
      <c r="I1376" t="s">
        <v>7850</v>
      </c>
      <c r="J1376" t="s">
        <v>7754</v>
      </c>
      <c r="N1376" s="118"/>
      <c r="O1376" s="118"/>
    </row>
    <row r="1377" spans="1:15" x14ac:dyDescent="0.2">
      <c r="A1377">
        <v>1429</v>
      </c>
      <c r="B1377" t="s">
        <v>4387</v>
      </c>
      <c r="C1377" t="s">
        <v>1130</v>
      </c>
      <c r="D1377" t="s">
        <v>4363</v>
      </c>
      <c r="E1377" s="118">
        <v>28</v>
      </c>
      <c r="F1377">
        <v>492243</v>
      </c>
      <c r="G1377">
        <v>4</v>
      </c>
      <c r="H1377" s="118" t="s">
        <v>4682</v>
      </c>
      <c r="I1377" t="s">
        <v>8148</v>
      </c>
      <c r="J1377" t="s">
        <v>8070</v>
      </c>
      <c r="N1377" s="118"/>
      <c r="O1377" s="118"/>
    </row>
    <row r="1378" spans="1:15" x14ac:dyDescent="0.2">
      <c r="A1378">
        <v>1430</v>
      </c>
      <c r="B1378" t="s">
        <v>4389</v>
      </c>
      <c r="C1378" t="s">
        <v>1131</v>
      </c>
      <c r="D1378" t="s">
        <v>4363</v>
      </c>
      <c r="E1378" s="118">
        <v>28</v>
      </c>
      <c r="F1378">
        <v>492243</v>
      </c>
      <c r="G1378">
        <v>4</v>
      </c>
      <c r="H1378" s="118" t="s">
        <v>4683</v>
      </c>
      <c r="I1378" t="s">
        <v>8609</v>
      </c>
      <c r="J1378" t="s">
        <v>7746</v>
      </c>
      <c r="N1378" s="118"/>
      <c r="O1378" s="118"/>
    </row>
    <row r="1379" spans="1:15" x14ac:dyDescent="0.2">
      <c r="A1379">
        <v>1431</v>
      </c>
      <c r="B1379" t="s">
        <v>4392</v>
      </c>
      <c r="C1379" t="s">
        <v>1132</v>
      </c>
      <c r="D1379" t="s">
        <v>4363</v>
      </c>
      <c r="E1379" s="118">
        <v>28</v>
      </c>
      <c r="F1379">
        <v>492243</v>
      </c>
      <c r="G1379">
        <v>4</v>
      </c>
      <c r="H1379" s="118" t="s">
        <v>4684</v>
      </c>
      <c r="I1379" t="s">
        <v>8610</v>
      </c>
      <c r="J1379" t="s">
        <v>7700</v>
      </c>
      <c r="N1379" s="118"/>
      <c r="O1379" s="118"/>
    </row>
    <row r="1380" spans="1:15" x14ac:dyDescent="0.2">
      <c r="A1380">
        <v>1432</v>
      </c>
      <c r="B1380" t="s">
        <v>4394</v>
      </c>
      <c r="C1380" t="s">
        <v>1133</v>
      </c>
      <c r="D1380" t="s">
        <v>4363</v>
      </c>
      <c r="E1380" s="118">
        <v>28</v>
      </c>
      <c r="F1380">
        <v>492243</v>
      </c>
      <c r="G1380">
        <v>4</v>
      </c>
      <c r="H1380" s="118" t="s">
        <v>4686</v>
      </c>
      <c r="I1380" t="s">
        <v>7720</v>
      </c>
      <c r="J1380" t="s">
        <v>8611</v>
      </c>
      <c r="N1380" s="118"/>
      <c r="O1380" s="118"/>
    </row>
    <row r="1381" spans="1:15" x14ac:dyDescent="0.2">
      <c r="A1381">
        <v>1433</v>
      </c>
      <c r="B1381" t="s">
        <v>4396</v>
      </c>
      <c r="C1381" t="s">
        <v>1134</v>
      </c>
      <c r="D1381" t="s">
        <v>4363</v>
      </c>
      <c r="E1381" s="118">
        <v>28</v>
      </c>
      <c r="F1381">
        <v>492243</v>
      </c>
      <c r="G1381">
        <v>3</v>
      </c>
      <c r="H1381" s="118" t="s">
        <v>4688</v>
      </c>
      <c r="I1381" t="s">
        <v>8612</v>
      </c>
      <c r="J1381" t="s">
        <v>7956</v>
      </c>
      <c r="N1381" s="118"/>
      <c r="O1381" s="118"/>
    </row>
    <row r="1382" spans="1:15" x14ac:dyDescent="0.2">
      <c r="A1382">
        <v>1434</v>
      </c>
      <c r="B1382" t="s">
        <v>3139</v>
      </c>
      <c r="C1382" t="s">
        <v>643</v>
      </c>
      <c r="D1382" t="s">
        <v>4363</v>
      </c>
      <c r="E1382" s="118">
        <v>28</v>
      </c>
      <c r="F1382">
        <v>492243</v>
      </c>
      <c r="G1382">
        <v>3</v>
      </c>
      <c r="H1382" s="118" t="s">
        <v>4690</v>
      </c>
      <c r="I1382" t="s">
        <v>8179</v>
      </c>
      <c r="J1382" t="s">
        <v>8425</v>
      </c>
      <c r="N1382" s="118"/>
      <c r="O1382" s="118"/>
    </row>
    <row r="1383" spans="1:15" x14ac:dyDescent="0.2">
      <c r="A1383">
        <v>1435</v>
      </c>
      <c r="B1383" t="s">
        <v>4399</v>
      </c>
      <c r="C1383" t="s">
        <v>1135</v>
      </c>
      <c r="D1383" t="s">
        <v>4363</v>
      </c>
      <c r="E1383" s="118">
        <v>28</v>
      </c>
      <c r="F1383">
        <v>492243</v>
      </c>
      <c r="G1383">
        <v>3</v>
      </c>
      <c r="H1383" s="118" t="s">
        <v>4691</v>
      </c>
      <c r="I1383" t="s">
        <v>7916</v>
      </c>
      <c r="J1383" t="s">
        <v>8226</v>
      </c>
      <c r="N1383" s="118"/>
      <c r="O1383" s="118"/>
    </row>
    <row r="1384" spans="1:15" x14ac:dyDescent="0.2">
      <c r="A1384">
        <v>1436</v>
      </c>
      <c r="B1384" t="s">
        <v>4401</v>
      </c>
      <c r="C1384" t="s">
        <v>1136</v>
      </c>
      <c r="D1384" t="s">
        <v>4363</v>
      </c>
      <c r="E1384" s="118">
        <v>28</v>
      </c>
      <c r="F1384">
        <v>492243</v>
      </c>
      <c r="G1384">
        <v>3</v>
      </c>
      <c r="H1384" s="118" t="s">
        <v>4693</v>
      </c>
      <c r="I1384" t="s">
        <v>8613</v>
      </c>
      <c r="J1384" t="s">
        <v>8330</v>
      </c>
      <c r="N1384" s="118"/>
      <c r="O1384" s="118"/>
    </row>
    <row r="1385" spans="1:15" x14ac:dyDescent="0.2">
      <c r="A1385">
        <v>1437</v>
      </c>
      <c r="B1385" t="s">
        <v>4403</v>
      </c>
      <c r="C1385" t="s">
        <v>1137</v>
      </c>
      <c r="D1385" t="s">
        <v>4363</v>
      </c>
      <c r="E1385" s="118">
        <v>27</v>
      </c>
      <c r="F1385">
        <v>492243</v>
      </c>
      <c r="G1385">
        <v>3</v>
      </c>
      <c r="H1385" s="118" t="s">
        <v>4695</v>
      </c>
      <c r="I1385" t="s">
        <v>8614</v>
      </c>
      <c r="J1385" t="s">
        <v>8063</v>
      </c>
      <c r="N1385" s="118"/>
      <c r="O1385" s="118"/>
    </row>
    <row r="1386" spans="1:15" x14ac:dyDescent="0.2">
      <c r="A1386">
        <v>1438</v>
      </c>
      <c r="B1386" t="s">
        <v>4405</v>
      </c>
      <c r="C1386" t="s">
        <v>1138</v>
      </c>
      <c r="D1386" t="s">
        <v>4363</v>
      </c>
      <c r="E1386" s="118">
        <v>27</v>
      </c>
      <c r="F1386">
        <v>492243</v>
      </c>
      <c r="G1386">
        <v>3</v>
      </c>
      <c r="H1386" s="118" t="s">
        <v>4696</v>
      </c>
      <c r="I1386" t="s">
        <v>8615</v>
      </c>
      <c r="J1386" t="s">
        <v>8616</v>
      </c>
      <c r="N1386" s="118"/>
      <c r="O1386" s="118"/>
    </row>
    <row r="1387" spans="1:15" x14ac:dyDescent="0.2">
      <c r="A1387">
        <v>1439</v>
      </c>
      <c r="B1387" t="s">
        <v>4407</v>
      </c>
      <c r="C1387" t="s">
        <v>1139</v>
      </c>
      <c r="D1387" t="s">
        <v>4363</v>
      </c>
      <c r="E1387" s="118">
        <v>28</v>
      </c>
      <c r="F1387">
        <v>492243</v>
      </c>
      <c r="G1387">
        <v>3</v>
      </c>
      <c r="H1387" s="118" t="s">
        <v>4697</v>
      </c>
      <c r="I1387" t="s">
        <v>8158</v>
      </c>
      <c r="J1387" t="s">
        <v>8177</v>
      </c>
      <c r="N1387" s="118"/>
      <c r="O1387" s="118"/>
    </row>
    <row r="1388" spans="1:15" x14ac:dyDescent="0.2">
      <c r="A1388">
        <v>1440</v>
      </c>
      <c r="B1388" t="s">
        <v>4410</v>
      </c>
      <c r="C1388" t="s">
        <v>1140</v>
      </c>
      <c r="D1388" t="s">
        <v>4363</v>
      </c>
      <c r="E1388" s="118">
        <v>28</v>
      </c>
      <c r="F1388">
        <v>492243</v>
      </c>
      <c r="G1388">
        <v>3</v>
      </c>
      <c r="H1388" s="118" t="s">
        <v>4699</v>
      </c>
      <c r="I1388" t="s">
        <v>8617</v>
      </c>
      <c r="J1388" t="s">
        <v>7724</v>
      </c>
      <c r="N1388" s="118"/>
      <c r="O1388" s="118"/>
    </row>
    <row r="1389" spans="1:15" x14ac:dyDescent="0.2">
      <c r="A1389">
        <v>1441</v>
      </c>
      <c r="B1389" t="s">
        <v>4412</v>
      </c>
      <c r="C1389" t="s">
        <v>1141</v>
      </c>
      <c r="D1389" t="s">
        <v>4363</v>
      </c>
      <c r="E1389" s="118">
        <v>28</v>
      </c>
      <c r="F1389">
        <v>492243</v>
      </c>
      <c r="G1389">
        <v>3</v>
      </c>
      <c r="H1389" s="118" t="s">
        <v>4701</v>
      </c>
      <c r="I1389" t="s">
        <v>7937</v>
      </c>
      <c r="J1389" t="s">
        <v>7722</v>
      </c>
      <c r="N1389" s="118"/>
      <c r="O1389" s="118"/>
    </row>
    <row r="1390" spans="1:15" x14ac:dyDescent="0.2">
      <c r="A1390">
        <v>1442</v>
      </c>
      <c r="B1390" t="s">
        <v>4414</v>
      </c>
      <c r="C1390" t="s">
        <v>1142</v>
      </c>
      <c r="D1390" t="s">
        <v>4363</v>
      </c>
      <c r="E1390" s="118">
        <v>27</v>
      </c>
      <c r="F1390">
        <v>492243</v>
      </c>
      <c r="G1390">
        <v>3</v>
      </c>
      <c r="H1390" s="118" t="s">
        <v>4703</v>
      </c>
      <c r="I1390" t="s">
        <v>7743</v>
      </c>
      <c r="J1390" t="s">
        <v>7808</v>
      </c>
      <c r="N1390" s="118"/>
      <c r="O1390" s="118"/>
    </row>
    <row r="1391" spans="1:15" x14ac:dyDescent="0.2">
      <c r="A1391">
        <v>1443</v>
      </c>
      <c r="B1391" t="s">
        <v>4416</v>
      </c>
      <c r="C1391" t="s">
        <v>1143</v>
      </c>
      <c r="D1391" t="s">
        <v>4363</v>
      </c>
      <c r="E1391" s="118">
        <v>28</v>
      </c>
      <c r="F1391">
        <v>492243</v>
      </c>
      <c r="G1391">
        <v>3</v>
      </c>
      <c r="H1391" s="118" t="s">
        <v>4705</v>
      </c>
      <c r="I1391" t="s">
        <v>8358</v>
      </c>
      <c r="J1391" t="s">
        <v>8056</v>
      </c>
      <c r="N1391" s="118"/>
      <c r="O1391" s="118"/>
    </row>
    <row r="1392" spans="1:15" x14ac:dyDescent="0.2">
      <c r="A1392">
        <v>1444</v>
      </c>
      <c r="B1392" t="s">
        <v>4419</v>
      </c>
      <c r="C1392" t="s">
        <v>1144</v>
      </c>
      <c r="D1392" t="s">
        <v>4363</v>
      </c>
      <c r="E1392" s="118">
        <v>28</v>
      </c>
      <c r="F1392">
        <v>492243</v>
      </c>
      <c r="G1392">
        <v>3</v>
      </c>
      <c r="H1392" s="118" t="s">
        <v>4707</v>
      </c>
      <c r="I1392" t="s">
        <v>8152</v>
      </c>
      <c r="J1392" t="s">
        <v>8618</v>
      </c>
      <c r="N1392" s="118"/>
      <c r="O1392" s="118"/>
    </row>
    <row r="1393" spans="1:15" x14ac:dyDescent="0.2">
      <c r="A1393">
        <v>1445</v>
      </c>
      <c r="B1393" t="s">
        <v>4422</v>
      </c>
      <c r="C1393" t="s">
        <v>1145</v>
      </c>
      <c r="D1393" t="s">
        <v>4363</v>
      </c>
      <c r="E1393" s="118">
        <v>28</v>
      </c>
      <c r="F1393">
        <v>492243</v>
      </c>
      <c r="G1393">
        <v>3</v>
      </c>
      <c r="H1393" s="118" t="s">
        <v>4709</v>
      </c>
      <c r="I1393" t="s">
        <v>8619</v>
      </c>
      <c r="J1393" t="s">
        <v>8620</v>
      </c>
      <c r="N1393" s="118"/>
      <c r="O1393" s="118"/>
    </row>
    <row r="1394" spans="1:15" x14ac:dyDescent="0.2">
      <c r="A1394">
        <v>1446</v>
      </c>
      <c r="B1394" t="s">
        <v>4424</v>
      </c>
      <c r="C1394" t="s">
        <v>1146</v>
      </c>
      <c r="D1394" t="s">
        <v>4363</v>
      </c>
      <c r="E1394" s="118">
        <v>28</v>
      </c>
      <c r="F1394">
        <v>492243</v>
      </c>
      <c r="G1394">
        <v>3</v>
      </c>
      <c r="H1394" s="118" t="s">
        <v>4711</v>
      </c>
      <c r="I1394" t="s">
        <v>8621</v>
      </c>
      <c r="J1394" t="s">
        <v>7702</v>
      </c>
      <c r="N1394" s="118"/>
      <c r="O1394" s="118"/>
    </row>
    <row r="1395" spans="1:15" x14ac:dyDescent="0.2">
      <c r="A1395">
        <v>1447</v>
      </c>
      <c r="B1395" t="s">
        <v>4426</v>
      </c>
      <c r="C1395" t="s">
        <v>1147</v>
      </c>
      <c r="D1395" t="s">
        <v>4363</v>
      </c>
      <c r="E1395" s="118">
        <v>27</v>
      </c>
      <c r="F1395">
        <v>492243</v>
      </c>
      <c r="G1395">
        <v>3</v>
      </c>
      <c r="H1395" s="118" t="s">
        <v>4713</v>
      </c>
      <c r="I1395" t="s">
        <v>8230</v>
      </c>
      <c r="J1395" t="s">
        <v>7700</v>
      </c>
      <c r="N1395" s="118"/>
      <c r="O1395" s="118"/>
    </row>
    <row r="1396" spans="1:15" x14ac:dyDescent="0.2">
      <c r="A1396">
        <v>1448</v>
      </c>
      <c r="B1396" t="s">
        <v>4428</v>
      </c>
      <c r="C1396" t="s">
        <v>1148</v>
      </c>
      <c r="D1396" t="s">
        <v>4363</v>
      </c>
      <c r="E1396" s="118">
        <v>28</v>
      </c>
      <c r="F1396">
        <v>492243</v>
      </c>
      <c r="G1396">
        <v>2</v>
      </c>
      <c r="H1396" s="118" t="s">
        <v>4715</v>
      </c>
      <c r="I1396" t="s">
        <v>8419</v>
      </c>
      <c r="J1396" t="s">
        <v>7750</v>
      </c>
      <c r="N1396" s="118"/>
      <c r="O1396" s="118"/>
    </row>
    <row r="1397" spans="1:15" x14ac:dyDescent="0.2">
      <c r="A1397">
        <v>1449</v>
      </c>
      <c r="B1397" t="s">
        <v>4430</v>
      </c>
      <c r="C1397" t="s">
        <v>1149</v>
      </c>
      <c r="D1397" t="s">
        <v>4363</v>
      </c>
      <c r="E1397" s="118">
        <v>26</v>
      </c>
      <c r="F1397">
        <v>492243</v>
      </c>
      <c r="G1397">
        <v>2</v>
      </c>
      <c r="H1397" s="118" t="s">
        <v>4716</v>
      </c>
      <c r="I1397" t="s">
        <v>8060</v>
      </c>
      <c r="J1397" t="s">
        <v>7700</v>
      </c>
      <c r="N1397" s="118"/>
      <c r="O1397" s="118"/>
    </row>
    <row r="1398" spans="1:15" x14ac:dyDescent="0.2">
      <c r="A1398">
        <v>1450</v>
      </c>
      <c r="B1398" t="s">
        <v>4432</v>
      </c>
      <c r="C1398" t="s">
        <v>1150</v>
      </c>
      <c r="D1398" t="s">
        <v>4363</v>
      </c>
      <c r="E1398" s="118">
        <v>27</v>
      </c>
      <c r="F1398">
        <v>492243</v>
      </c>
      <c r="G1398">
        <v>2</v>
      </c>
      <c r="H1398" s="118" t="s">
        <v>4718</v>
      </c>
      <c r="I1398" t="s">
        <v>8622</v>
      </c>
      <c r="J1398" t="s">
        <v>7990</v>
      </c>
      <c r="N1398" s="118"/>
      <c r="O1398" s="118"/>
    </row>
    <row r="1399" spans="1:15" x14ac:dyDescent="0.2">
      <c r="A1399">
        <v>1451</v>
      </c>
      <c r="B1399" t="s">
        <v>4434</v>
      </c>
      <c r="C1399" t="s">
        <v>1151</v>
      </c>
      <c r="D1399" t="s">
        <v>4363</v>
      </c>
      <c r="E1399" s="118">
        <v>28</v>
      </c>
      <c r="F1399">
        <v>492243</v>
      </c>
      <c r="G1399">
        <v>2</v>
      </c>
      <c r="H1399" s="118" t="s">
        <v>4720</v>
      </c>
      <c r="I1399" t="s">
        <v>8623</v>
      </c>
      <c r="J1399" t="s">
        <v>8027</v>
      </c>
      <c r="N1399" s="118"/>
      <c r="O1399" s="118"/>
    </row>
    <row r="1400" spans="1:15" x14ac:dyDescent="0.2">
      <c r="A1400">
        <v>1452</v>
      </c>
      <c r="B1400" t="s">
        <v>4436</v>
      </c>
      <c r="C1400" t="s">
        <v>1152</v>
      </c>
      <c r="D1400" t="s">
        <v>4363</v>
      </c>
      <c r="E1400" s="118">
        <v>28</v>
      </c>
      <c r="F1400">
        <v>492243</v>
      </c>
      <c r="G1400">
        <v>2</v>
      </c>
      <c r="H1400" s="118" t="s">
        <v>4722</v>
      </c>
      <c r="I1400" t="s">
        <v>8624</v>
      </c>
      <c r="J1400" t="s">
        <v>7728</v>
      </c>
      <c r="N1400" s="118"/>
      <c r="O1400" s="118"/>
    </row>
    <row r="1401" spans="1:15" x14ac:dyDescent="0.2">
      <c r="A1401">
        <v>1453</v>
      </c>
      <c r="B1401" t="s">
        <v>4438</v>
      </c>
      <c r="C1401" t="s">
        <v>1153</v>
      </c>
      <c r="D1401" t="s">
        <v>4363</v>
      </c>
      <c r="E1401" s="118">
        <v>28</v>
      </c>
      <c r="F1401">
        <v>492243</v>
      </c>
      <c r="G1401">
        <v>2</v>
      </c>
      <c r="H1401" s="118" t="s">
        <v>4724</v>
      </c>
      <c r="I1401" t="s">
        <v>8625</v>
      </c>
      <c r="J1401" t="s">
        <v>7990</v>
      </c>
      <c r="N1401" s="118"/>
      <c r="O1401" s="118"/>
    </row>
    <row r="1402" spans="1:15" x14ac:dyDescent="0.2">
      <c r="A1402">
        <v>1454</v>
      </c>
      <c r="B1402" t="s">
        <v>6162</v>
      </c>
      <c r="C1402" t="s">
        <v>6163</v>
      </c>
      <c r="D1402" t="s">
        <v>4363</v>
      </c>
      <c r="E1402" s="118">
        <v>28</v>
      </c>
      <c r="F1402">
        <v>492243</v>
      </c>
      <c r="G1402">
        <v>2</v>
      </c>
      <c r="H1402" s="118" t="s">
        <v>4725</v>
      </c>
      <c r="I1402" t="s">
        <v>8064</v>
      </c>
      <c r="J1402" t="s">
        <v>8626</v>
      </c>
      <c r="N1402" s="118"/>
      <c r="O1402" s="118"/>
    </row>
    <row r="1403" spans="1:15" x14ac:dyDescent="0.2">
      <c r="A1403">
        <v>1455</v>
      </c>
      <c r="B1403" t="s">
        <v>6164</v>
      </c>
      <c r="C1403" t="s">
        <v>6165</v>
      </c>
      <c r="D1403" t="s">
        <v>4363</v>
      </c>
      <c r="E1403" s="118">
        <v>27</v>
      </c>
      <c r="F1403">
        <v>492243</v>
      </c>
      <c r="G1403">
        <v>2</v>
      </c>
      <c r="H1403" s="118" t="s">
        <v>4727</v>
      </c>
      <c r="I1403" t="s">
        <v>8627</v>
      </c>
      <c r="J1403" t="s">
        <v>7779</v>
      </c>
      <c r="N1403" s="118"/>
      <c r="O1403" s="118"/>
    </row>
    <row r="1404" spans="1:15" x14ac:dyDescent="0.2">
      <c r="A1404">
        <v>1456</v>
      </c>
      <c r="B1404" t="s">
        <v>5957</v>
      </c>
      <c r="C1404" t="s">
        <v>5958</v>
      </c>
      <c r="D1404" t="s">
        <v>4363</v>
      </c>
      <c r="E1404" s="118">
        <v>28</v>
      </c>
      <c r="F1404">
        <v>492243</v>
      </c>
      <c r="G1404">
        <v>2</v>
      </c>
      <c r="H1404" s="118" t="s">
        <v>4729</v>
      </c>
      <c r="I1404" t="s">
        <v>8597</v>
      </c>
      <c r="J1404" t="s">
        <v>8113</v>
      </c>
      <c r="N1404" s="118"/>
      <c r="O1404" s="118"/>
    </row>
    <row r="1405" spans="1:15" x14ac:dyDescent="0.2">
      <c r="A1405">
        <v>1457</v>
      </c>
      <c r="B1405" t="s">
        <v>5959</v>
      </c>
      <c r="C1405" t="s">
        <v>5960</v>
      </c>
      <c r="D1405" t="s">
        <v>4363</v>
      </c>
      <c r="E1405" s="118">
        <v>28</v>
      </c>
      <c r="F1405">
        <v>492243</v>
      </c>
      <c r="G1405">
        <v>2</v>
      </c>
      <c r="H1405" s="118" t="s">
        <v>4731</v>
      </c>
      <c r="I1405" t="s">
        <v>8628</v>
      </c>
      <c r="J1405" t="s">
        <v>8090</v>
      </c>
      <c r="N1405" s="118"/>
      <c r="O1405" s="118"/>
    </row>
    <row r="1406" spans="1:15" x14ac:dyDescent="0.2">
      <c r="A1406">
        <v>1458</v>
      </c>
      <c r="B1406" t="s">
        <v>5961</v>
      </c>
      <c r="C1406" t="s">
        <v>5962</v>
      </c>
      <c r="D1406" t="s">
        <v>4363</v>
      </c>
      <c r="E1406" s="118">
        <v>28</v>
      </c>
      <c r="F1406">
        <v>492243</v>
      </c>
      <c r="G1406">
        <v>2</v>
      </c>
      <c r="H1406" s="118" t="s">
        <v>4733</v>
      </c>
      <c r="I1406" t="s">
        <v>8388</v>
      </c>
      <c r="J1406" t="s">
        <v>8090</v>
      </c>
      <c r="N1406" s="118"/>
      <c r="O1406" s="118"/>
    </row>
    <row r="1407" spans="1:15" x14ac:dyDescent="0.2">
      <c r="A1407">
        <v>1459</v>
      </c>
      <c r="B1407" t="s">
        <v>5963</v>
      </c>
      <c r="C1407" t="s">
        <v>5964</v>
      </c>
      <c r="D1407" t="s">
        <v>4363</v>
      </c>
      <c r="E1407" s="118">
        <v>28</v>
      </c>
      <c r="F1407">
        <v>492243</v>
      </c>
      <c r="G1407">
        <v>2</v>
      </c>
      <c r="H1407" s="118" t="s">
        <v>4735</v>
      </c>
      <c r="I1407" t="s">
        <v>8629</v>
      </c>
      <c r="J1407" t="s">
        <v>8132</v>
      </c>
      <c r="N1407" s="118"/>
      <c r="O1407" s="118"/>
    </row>
    <row r="1408" spans="1:15" x14ac:dyDescent="0.2">
      <c r="A1408">
        <v>1460</v>
      </c>
      <c r="B1408" t="s">
        <v>10500</v>
      </c>
      <c r="C1408" t="s">
        <v>10501</v>
      </c>
      <c r="D1408" t="s">
        <v>4363</v>
      </c>
      <c r="E1408" s="118">
        <v>28</v>
      </c>
      <c r="F1408">
        <v>462243</v>
      </c>
      <c r="G1408">
        <v>1</v>
      </c>
      <c r="H1408" s="118" t="s">
        <v>4736</v>
      </c>
      <c r="I1408" t="s">
        <v>8630</v>
      </c>
      <c r="J1408" t="s">
        <v>8631</v>
      </c>
      <c r="N1408" s="118"/>
      <c r="O1408" s="118"/>
    </row>
    <row r="1409" spans="1:15" x14ac:dyDescent="0.2">
      <c r="A1409">
        <v>1461</v>
      </c>
      <c r="B1409" t="s">
        <v>10502</v>
      </c>
      <c r="C1409" t="s">
        <v>10503</v>
      </c>
      <c r="D1409" t="s">
        <v>4363</v>
      </c>
      <c r="E1409" s="118">
        <v>28</v>
      </c>
      <c r="F1409">
        <v>462243</v>
      </c>
      <c r="G1409">
        <v>1</v>
      </c>
      <c r="H1409" s="118" t="s">
        <v>4738</v>
      </c>
      <c r="I1409" t="s">
        <v>8060</v>
      </c>
      <c r="J1409" t="s">
        <v>7796</v>
      </c>
      <c r="N1409" s="118"/>
      <c r="O1409" s="118"/>
    </row>
    <row r="1410" spans="1:15" x14ac:dyDescent="0.2">
      <c r="A1410">
        <v>1462</v>
      </c>
      <c r="B1410" t="s">
        <v>4542</v>
      </c>
      <c r="C1410" t="s">
        <v>1196</v>
      </c>
      <c r="D1410" t="s">
        <v>4543</v>
      </c>
      <c r="E1410" s="118">
        <v>28</v>
      </c>
      <c r="F1410">
        <v>492233</v>
      </c>
      <c r="G1410">
        <v>4</v>
      </c>
      <c r="H1410" s="118" t="s">
        <v>4740</v>
      </c>
      <c r="I1410" t="s">
        <v>8632</v>
      </c>
      <c r="J1410" t="s">
        <v>8633</v>
      </c>
      <c r="N1410" s="118"/>
      <c r="O1410" s="118"/>
    </row>
    <row r="1411" spans="1:15" x14ac:dyDescent="0.2">
      <c r="A1411">
        <v>1463</v>
      </c>
      <c r="B1411" t="s">
        <v>10504</v>
      </c>
      <c r="C1411" t="s">
        <v>1197</v>
      </c>
      <c r="D1411" t="s">
        <v>4543</v>
      </c>
      <c r="E1411" s="118">
        <v>28</v>
      </c>
      <c r="F1411">
        <v>492233</v>
      </c>
      <c r="G1411">
        <v>4</v>
      </c>
      <c r="H1411" s="118" t="s">
        <v>4742</v>
      </c>
      <c r="I1411" t="s">
        <v>8634</v>
      </c>
      <c r="J1411" t="s">
        <v>7781</v>
      </c>
      <c r="N1411" s="118"/>
      <c r="O1411" s="118"/>
    </row>
    <row r="1412" spans="1:15" x14ac:dyDescent="0.2">
      <c r="A1412">
        <v>1464</v>
      </c>
      <c r="B1412" t="s">
        <v>6181</v>
      </c>
      <c r="C1412" t="s">
        <v>6182</v>
      </c>
      <c r="D1412" t="s">
        <v>6180</v>
      </c>
      <c r="E1412" s="118">
        <v>28</v>
      </c>
      <c r="F1412">
        <v>492413</v>
      </c>
      <c r="G1412">
        <v>2</v>
      </c>
      <c r="H1412" s="118" t="s">
        <v>4744</v>
      </c>
      <c r="I1412" t="s">
        <v>8635</v>
      </c>
      <c r="J1412" t="s">
        <v>7716</v>
      </c>
      <c r="N1412" s="118"/>
      <c r="O1412" s="118"/>
    </row>
    <row r="1413" spans="1:15" x14ac:dyDescent="0.2">
      <c r="A1413">
        <v>1465</v>
      </c>
      <c r="B1413" t="s">
        <v>6178</v>
      </c>
      <c r="C1413" t="s">
        <v>6179</v>
      </c>
      <c r="D1413" t="s">
        <v>6180</v>
      </c>
      <c r="E1413" s="118">
        <v>28</v>
      </c>
      <c r="F1413">
        <v>492413</v>
      </c>
      <c r="G1413">
        <v>2</v>
      </c>
      <c r="H1413" s="118" t="s">
        <v>4746</v>
      </c>
      <c r="I1413" t="s">
        <v>8148</v>
      </c>
      <c r="J1413" t="s">
        <v>8636</v>
      </c>
      <c r="N1413" s="118"/>
      <c r="O1413" s="118"/>
    </row>
    <row r="1414" spans="1:15" x14ac:dyDescent="0.2">
      <c r="A1414">
        <v>1466</v>
      </c>
      <c r="B1414" t="s">
        <v>6183</v>
      </c>
      <c r="C1414" t="s">
        <v>6184</v>
      </c>
      <c r="D1414" t="s">
        <v>6180</v>
      </c>
      <c r="E1414" s="118">
        <v>28</v>
      </c>
      <c r="F1414">
        <v>492413</v>
      </c>
      <c r="G1414">
        <v>2</v>
      </c>
      <c r="H1414" s="118" t="s">
        <v>4748</v>
      </c>
      <c r="I1414" t="s">
        <v>8286</v>
      </c>
      <c r="J1414" t="s">
        <v>7758</v>
      </c>
      <c r="N1414" s="118"/>
      <c r="O1414" s="118"/>
    </row>
    <row r="1415" spans="1:15" x14ac:dyDescent="0.2">
      <c r="A1415">
        <v>1467</v>
      </c>
      <c r="B1415" t="s">
        <v>4539</v>
      </c>
      <c r="C1415" t="s">
        <v>1195</v>
      </c>
      <c r="D1415" t="s">
        <v>4540</v>
      </c>
      <c r="E1415" s="118">
        <v>28</v>
      </c>
      <c r="F1415">
        <v>492594</v>
      </c>
      <c r="G1415">
        <v>3</v>
      </c>
      <c r="H1415" s="118" t="s">
        <v>4749</v>
      </c>
      <c r="I1415" t="s">
        <v>7819</v>
      </c>
      <c r="J1415" t="s">
        <v>8637</v>
      </c>
      <c r="N1415" s="118"/>
      <c r="O1415" s="118"/>
    </row>
    <row r="1416" spans="1:15" x14ac:dyDescent="0.2">
      <c r="A1416">
        <v>1468</v>
      </c>
      <c r="B1416" t="s">
        <v>4776</v>
      </c>
      <c r="C1416" t="s">
        <v>1294</v>
      </c>
      <c r="D1416" t="s">
        <v>4777</v>
      </c>
      <c r="E1416" s="118">
        <v>23</v>
      </c>
      <c r="F1416">
        <v>490049</v>
      </c>
      <c r="G1416" t="s">
        <v>88</v>
      </c>
      <c r="H1416" s="118" t="s">
        <v>4751</v>
      </c>
      <c r="I1416" t="s">
        <v>8363</v>
      </c>
      <c r="J1416" t="s">
        <v>8090</v>
      </c>
      <c r="N1416" s="118"/>
      <c r="O1416" s="118"/>
    </row>
    <row r="1417" spans="1:15" x14ac:dyDescent="0.2">
      <c r="A1417">
        <v>1469</v>
      </c>
      <c r="B1417" t="s">
        <v>4779</v>
      </c>
      <c r="C1417" t="s">
        <v>1295</v>
      </c>
      <c r="D1417" t="s">
        <v>4777</v>
      </c>
      <c r="E1417" s="118">
        <v>27</v>
      </c>
      <c r="F1417">
        <v>490049</v>
      </c>
      <c r="G1417" t="s">
        <v>88</v>
      </c>
      <c r="H1417" s="118" t="s">
        <v>4753</v>
      </c>
      <c r="I1417" t="s">
        <v>8230</v>
      </c>
      <c r="J1417" t="s">
        <v>8252</v>
      </c>
      <c r="N1417" s="118"/>
      <c r="O1417" s="118"/>
    </row>
    <row r="1418" spans="1:15" x14ac:dyDescent="0.2">
      <c r="A1418">
        <v>1470</v>
      </c>
      <c r="B1418" t="s">
        <v>4781</v>
      </c>
      <c r="C1418" t="s">
        <v>1296</v>
      </c>
      <c r="D1418" t="s">
        <v>4777</v>
      </c>
      <c r="E1418" s="118">
        <v>28</v>
      </c>
      <c r="F1418">
        <v>490049</v>
      </c>
      <c r="G1418" t="s">
        <v>90</v>
      </c>
      <c r="H1418" s="118" t="s">
        <v>4755</v>
      </c>
      <c r="I1418" t="s">
        <v>8555</v>
      </c>
      <c r="J1418" t="s">
        <v>7732</v>
      </c>
      <c r="N1418" s="118"/>
      <c r="O1418" s="118"/>
    </row>
    <row r="1419" spans="1:15" x14ac:dyDescent="0.2">
      <c r="A1419">
        <v>1471</v>
      </c>
      <c r="B1419" t="s">
        <v>4788</v>
      </c>
      <c r="C1419" t="s">
        <v>1298</v>
      </c>
      <c r="D1419" t="s">
        <v>4777</v>
      </c>
      <c r="E1419" s="118">
        <v>33</v>
      </c>
      <c r="F1419">
        <v>490049</v>
      </c>
      <c r="G1419" t="s">
        <v>90</v>
      </c>
      <c r="H1419" s="118" t="s">
        <v>4757</v>
      </c>
      <c r="I1419" t="s">
        <v>8638</v>
      </c>
      <c r="J1419" t="s">
        <v>7742</v>
      </c>
      <c r="N1419" s="118"/>
      <c r="O1419" s="118"/>
    </row>
    <row r="1420" spans="1:15" x14ac:dyDescent="0.2">
      <c r="A1420">
        <v>1472</v>
      </c>
      <c r="B1420" t="s">
        <v>4790</v>
      </c>
      <c r="C1420" t="s">
        <v>1299</v>
      </c>
      <c r="D1420" t="s">
        <v>4777</v>
      </c>
      <c r="E1420" s="118">
        <v>15</v>
      </c>
      <c r="F1420">
        <v>490049</v>
      </c>
      <c r="G1420">
        <v>4</v>
      </c>
      <c r="H1420" s="118" t="s">
        <v>4759</v>
      </c>
      <c r="I1420" t="s">
        <v>8639</v>
      </c>
      <c r="J1420" t="s">
        <v>8640</v>
      </c>
      <c r="N1420" s="118"/>
      <c r="O1420" s="118"/>
    </row>
    <row r="1421" spans="1:15" x14ac:dyDescent="0.2">
      <c r="A1421">
        <v>1473</v>
      </c>
      <c r="B1421" t="s">
        <v>4793</v>
      </c>
      <c r="C1421" t="s">
        <v>1300</v>
      </c>
      <c r="D1421" t="s">
        <v>4777</v>
      </c>
      <c r="E1421" s="118">
        <v>26</v>
      </c>
      <c r="F1421">
        <v>490049</v>
      </c>
      <c r="G1421">
        <v>4</v>
      </c>
      <c r="H1421" s="118" t="s">
        <v>4761</v>
      </c>
      <c r="I1421" t="s">
        <v>8641</v>
      </c>
      <c r="J1421" t="s">
        <v>8642</v>
      </c>
      <c r="N1421" s="118"/>
      <c r="O1421" s="118"/>
    </row>
    <row r="1422" spans="1:15" x14ac:dyDescent="0.2">
      <c r="A1422">
        <v>1474</v>
      </c>
      <c r="B1422" t="s">
        <v>4795</v>
      </c>
      <c r="C1422" t="s">
        <v>1301</v>
      </c>
      <c r="D1422" t="s">
        <v>4777</v>
      </c>
      <c r="E1422" s="118">
        <v>27</v>
      </c>
      <c r="F1422">
        <v>490049</v>
      </c>
      <c r="G1422">
        <v>4</v>
      </c>
      <c r="H1422" s="118" t="s">
        <v>4763</v>
      </c>
      <c r="I1422" t="s">
        <v>7743</v>
      </c>
      <c r="J1422" t="s">
        <v>8008</v>
      </c>
      <c r="N1422" s="118"/>
      <c r="O1422" s="118"/>
    </row>
    <row r="1423" spans="1:15" x14ac:dyDescent="0.2">
      <c r="A1423">
        <v>1475</v>
      </c>
      <c r="B1423" t="s">
        <v>4797</v>
      </c>
      <c r="C1423" t="s">
        <v>1302</v>
      </c>
      <c r="D1423" t="s">
        <v>4777</v>
      </c>
      <c r="E1423" s="118">
        <v>26</v>
      </c>
      <c r="F1423">
        <v>490049</v>
      </c>
      <c r="G1423">
        <v>4</v>
      </c>
      <c r="H1423" s="118" t="s">
        <v>4765</v>
      </c>
      <c r="I1423" t="s">
        <v>7757</v>
      </c>
      <c r="J1423" t="s">
        <v>7871</v>
      </c>
      <c r="N1423" s="118"/>
      <c r="O1423" s="118"/>
    </row>
    <row r="1424" spans="1:15" x14ac:dyDescent="0.2">
      <c r="A1424">
        <v>1476</v>
      </c>
      <c r="B1424" t="s">
        <v>4799</v>
      </c>
      <c r="C1424" t="s">
        <v>1303</v>
      </c>
      <c r="D1424" t="s">
        <v>4777</v>
      </c>
      <c r="E1424" s="118">
        <v>41</v>
      </c>
      <c r="F1424">
        <v>490049</v>
      </c>
      <c r="G1424">
        <v>4</v>
      </c>
      <c r="H1424" s="118" t="s">
        <v>4767</v>
      </c>
      <c r="I1424" t="s">
        <v>8643</v>
      </c>
      <c r="J1424" t="s">
        <v>7748</v>
      </c>
      <c r="N1424" s="118"/>
      <c r="O1424" s="118"/>
    </row>
    <row r="1425" spans="1:15" x14ac:dyDescent="0.2">
      <c r="A1425">
        <v>1477</v>
      </c>
      <c r="B1425" t="s">
        <v>4801</v>
      </c>
      <c r="C1425" t="s">
        <v>1304</v>
      </c>
      <c r="D1425" t="s">
        <v>4777</v>
      </c>
      <c r="E1425" s="118">
        <v>26</v>
      </c>
      <c r="F1425">
        <v>490049</v>
      </c>
      <c r="G1425">
        <v>4</v>
      </c>
      <c r="H1425" s="118" t="s">
        <v>4769</v>
      </c>
      <c r="I1425" t="s">
        <v>7719</v>
      </c>
      <c r="J1425" t="s">
        <v>7730</v>
      </c>
      <c r="N1425" s="118"/>
      <c r="O1425" s="118"/>
    </row>
    <row r="1426" spans="1:15" x14ac:dyDescent="0.2">
      <c r="A1426">
        <v>1478</v>
      </c>
      <c r="B1426" t="s">
        <v>4803</v>
      </c>
      <c r="C1426" t="s">
        <v>1305</v>
      </c>
      <c r="D1426" t="s">
        <v>4777</v>
      </c>
      <c r="E1426" s="118">
        <v>26</v>
      </c>
      <c r="F1426">
        <v>490049</v>
      </c>
      <c r="G1426" t="s">
        <v>90</v>
      </c>
      <c r="H1426" s="118" t="s">
        <v>4771</v>
      </c>
      <c r="I1426" t="s">
        <v>8242</v>
      </c>
      <c r="J1426" t="s">
        <v>8644</v>
      </c>
      <c r="N1426" s="118"/>
      <c r="O1426" s="118"/>
    </row>
    <row r="1427" spans="1:15" x14ac:dyDescent="0.2">
      <c r="A1427">
        <v>1479</v>
      </c>
      <c r="B1427" t="s">
        <v>4805</v>
      </c>
      <c r="C1427" t="s">
        <v>1306</v>
      </c>
      <c r="D1427" t="s">
        <v>4777</v>
      </c>
      <c r="E1427" s="118">
        <v>33</v>
      </c>
      <c r="F1427">
        <v>490049</v>
      </c>
      <c r="G1427">
        <v>3</v>
      </c>
      <c r="H1427" s="118" t="s">
        <v>4773</v>
      </c>
      <c r="I1427" t="s">
        <v>8645</v>
      </c>
      <c r="J1427" t="s">
        <v>7892</v>
      </c>
      <c r="N1427" s="118"/>
      <c r="O1427" s="118"/>
    </row>
    <row r="1428" spans="1:15" x14ac:dyDescent="0.2">
      <c r="A1428">
        <v>1480</v>
      </c>
      <c r="B1428" t="s">
        <v>4807</v>
      </c>
      <c r="C1428" t="s">
        <v>1307</v>
      </c>
      <c r="D1428" t="s">
        <v>4777</v>
      </c>
      <c r="E1428" s="118">
        <v>26</v>
      </c>
      <c r="F1428">
        <v>490049</v>
      </c>
      <c r="G1428">
        <v>4</v>
      </c>
      <c r="H1428" s="118" t="s">
        <v>4775</v>
      </c>
      <c r="I1428" t="s">
        <v>8035</v>
      </c>
      <c r="J1428" t="s">
        <v>7742</v>
      </c>
      <c r="N1428" s="118"/>
      <c r="O1428" s="118"/>
    </row>
    <row r="1429" spans="1:15" x14ac:dyDescent="0.2">
      <c r="A1429">
        <v>1481</v>
      </c>
      <c r="B1429" t="s">
        <v>4809</v>
      </c>
      <c r="C1429" t="s">
        <v>1308</v>
      </c>
      <c r="D1429" t="s">
        <v>4777</v>
      </c>
      <c r="E1429" s="118">
        <v>36</v>
      </c>
      <c r="F1429">
        <v>490049</v>
      </c>
      <c r="G1429">
        <v>3</v>
      </c>
      <c r="H1429" s="118" t="s">
        <v>4778</v>
      </c>
      <c r="I1429" t="s">
        <v>8646</v>
      </c>
      <c r="J1429" t="s">
        <v>7890</v>
      </c>
      <c r="N1429" s="118"/>
      <c r="O1429" s="118"/>
    </row>
    <row r="1430" spans="1:15" x14ac:dyDescent="0.2">
      <c r="A1430">
        <v>1482</v>
      </c>
      <c r="B1430" t="s">
        <v>4811</v>
      </c>
      <c r="C1430" t="s">
        <v>1309</v>
      </c>
      <c r="D1430" t="s">
        <v>4777</v>
      </c>
      <c r="E1430" s="118">
        <v>26</v>
      </c>
      <c r="F1430">
        <v>490049</v>
      </c>
      <c r="G1430">
        <v>3</v>
      </c>
      <c r="H1430" s="118" t="s">
        <v>4780</v>
      </c>
      <c r="I1430" t="s">
        <v>8647</v>
      </c>
      <c r="J1430" t="s">
        <v>8068</v>
      </c>
      <c r="N1430" s="118"/>
      <c r="O1430" s="118"/>
    </row>
    <row r="1431" spans="1:15" x14ac:dyDescent="0.2">
      <c r="A1431">
        <v>1483</v>
      </c>
      <c r="B1431" t="s">
        <v>4813</v>
      </c>
      <c r="C1431" t="s">
        <v>1310</v>
      </c>
      <c r="D1431" t="s">
        <v>4777</v>
      </c>
      <c r="E1431" s="118">
        <v>45</v>
      </c>
      <c r="F1431">
        <v>490049</v>
      </c>
      <c r="G1431">
        <v>3</v>
      </c>
      <c r="H1431" s="118" t="s">
        <v>4782</v>
      </c>
      <c r="I1431" t="s">
        <v>8648</v>
      </c>
      <c r="J1431" t="s">
        <v>8090</v>
      </c>
      <c r="N1431" s="118"/>
      <c r="O1431" s="118"/>
    </row>
    <row r="1432" spans="1:15" x14ac:dyDescent="0.2">
      <c r="A1432">
        <v>1484</v>
      </c>
      <c r="B1432" t="s">
        <v>4816</v>
      </c>
      <c r="C1432" t="s">
        <v>1311</v>
      </c>
      <c r="D1432" t="s">
        <v>4777</v>
      </c>
      <c r="E1432" s="118">
        <v>26</v>
      </c>
      <c r="F1432">
        <v>490049</v>
      </c>
      <c r="G1432" t="s">
        <v>88</v>
      </c>
      <c r="H1432" s="118" t="s">
        <v>4784</v>
      </c>
      <c r="I1432" t="s">
        <v>7753</v>
      </c>
      <c r="J1432" t="s">
        <v>8649</v>
      </c>
      <c r="N1432" s="118"/>
      <c r="O1432" s="118"/>
    </row>
    <row r="1433" spans="1:15" x14ac:dyDescent="0.2">
      <c r="A1433">
        <v>1485</v>
      </c>
      <c r="B1433" t="s">
        <v>5846</v>
      </c>
      <c r="C1433" t="s">
        <v>5847</v>
      </c>
      <c r="D1433" t="s">
        <v>4777</v>
      </c>
      <c r="E1433" s="118">
        <v>26</v>
      </c>
      <c r="F1433">
        <v>490049</v>
      </c>
      <c r="G1433">
        <v>2</v>
      </c>
      <c r="H1433" s="118" t="s">
        <v>4785</v>
      </c>
      <c r="I1433" t="s">
        <v>8174</v>
      </c>
      <c r="J1433" t="s">
        <v>7702</v>
      </c>
      <c r="N1433" s="118"/>
      <c r="O1433" s="118"/>
    </row>
    <row r="1434" spans="1:15" x14ac:dyDescent="0.2">
      <c r="A1434">
        <v>1486</v>
      </c>
      <c r="B1434" t="s">
        <v>6016</v>
      </c>
      <c r="C1434" t="s">
        <v>6017</v>
      </c>
      <c r="D1434" t="s">
        <v>4777</v>
      </c>
      <c r="E1434" s="118">
        <v>22</v>
      </c>
      <c r="F1434">
        <v>490049</v>
      </c>
      <c r="G1434">
        <v>2</v>
      </c>
      <c r="H1434" s="118" t="s">
        <v>4786</v>
      </c>
      <c r="I1434" t="s">
        <v>8650</v>
      </c>
      <c r="J1434" t="s">
        <v>8651</v>
      </c>
      <c r="N1434" s="118"/>
      <c r="O1434" s="118"/>
    </row>
    <row r="1435" spans="1:15" x14ac:dyDescent="0.2">
      <c r="A1435">
        <v>1487</v>
      </c>
      <c r="B1435" t="s">
        <v>6018</v>
      </c>
      <c r="C1435" t="s">
        <v>6019</v>
      </c>
      <c r="D1435" t="s">
        <v>4777</v>
      </c>
      <c r="E1435" s="118">
        <v>26</v>
      </c>
      <c r="F1435">
        <v>490049</v>
      </c>
      <c r="G1435">
        <v>2</v>
      </c>
      <c r="H1435" s="118" t="s">
        <v>4787</v>
      </c>
      <c r="I1435" t="s">
        <v>8652</v>
      </c>
      <c r="J1435" t="s">
        <v>7958</v>
      </c>
      <c r="N1435" s="118"/>
      <c r="O1435" s="118"/>
    </row>
    <row r="1436" spans="1:15" x14ac:dyDescent="0.2">
      <c r="A1436">
        <v>1488</v>
      </c>
      <c r="B1436" t="s">
        <v>6598</v>
      </c>
      <c r="C1436" t="s">
        <v>6599</v>
      </c>
      <c r="D1436" t="s">
        <v>4777</v>
      </c>
      <c r="E1436" s="118">
        <v>26</v>
      </c>
      <c r="F1436">
        <v>490049</v>
      </c>
      <c r="G1436">
        <v>2</v>
      </c>
      <c r="H1436" s="118" t="s">
        <v>4789</v>
      </c>
      <c r="I1436" t="s">
        <v>8653</v>
      </c>
      <c r="J1436" t="s">
        <v>7842</v>
      </c>
      <c r="N1436" s="118"/>
      <c r="O1436" s="118"/>
    </row>
    <row r="1437" spans="1:15" x14ac:dyDescent="0.2">
      <c r="A1437">
        <v>1489</v>
      </c>
      <c r="B1437" t="s">
        <v>6600</v>
      </c>
      <c r="C1437" t="s">
        <v>6601</v>
      </c>
      <c r="D1437" t="s">
        <v>4777</v>
      </c>
      <c r="E1437" s="118">
        <v>25</v>
      </c>
      <c r="F1437">
        <v>490049</v>
      </c>
      <c r="G1437">
        <v>2</v>
      </c>
      <c r="H1437" s="118" t="s">
        <v>4791</v>
      </c>
      <c r="I1437" t="s">
        <v>8230</v>
      </c>
      <c r="J1437" t="s">
        <v>7813</v>
      </c>
      <c r="N1437" s="118"/>
      <c r="O1437" s="118"/>
    </row>
    <row r="1438" spans="1:15" x14ac:dyDescent="0.2">
      <c r="A1438">
        <v>1490</v>
      </c>
      <c r="B1438" t="s">
        <v>6696</v>
      </c>
      <c r="C1438" t="s">
        <v>6697</v>
      </c>
      <c r="D1438" t="s">
        <v>4777</v>
      </c>
      <c r="E1438" s="118">
        <v>28</v>
      </c>
      <c r="F1438">
        <v>490049</v>
      </c>
      <c r="G1438" t="s">
        <v>88</v>
      </c>
      <c r="H1438" s="118" t="s">
        <v>4792</v>
      </c>
      <c r="I1438" t="s">
        <v>8654</v>
      </c>
      <c r="J1438" t="s">
        <v>8655</v>
      </c>
      <c r="N1438" s="118"/>
      <c r="O1438" s="118"/>
    </row>
    <row r="1439" spans="1:15" x14ac:dyDescent="0.2">
      <c r="A1439">
        <v>1491</v>
      </c>
      <c r="B1439" t="s">
        <v>10505</v>
      </c>
      <c r="C1439" t="s">
        <v>10506</v>
      </c>
      <c r="D1439" t="s">
        <v>4777</v>
      </c>
      <c r="E1439" s="118">
        <v>28</v>
      </c>
      <c r="F1439">
        <v>490049</v>
      </c>
      <c r="G1439">
        <v>1</v>
      </c>
      <c r="H1439" s="118" t="s">
        <v>4794</v>
      </c>
      <c r="I1439" t="s">
        <v>8656</v>
      </c>
      <c r="J1439" t="s">
        <v>7890</v>
      </c>
      <c r="N1439" s="118"/>
      <c r="O1439" s="118"/>
    </row>
    <row r="1440" spans="1:15" x14ac:dyDescent="0.2">
      <c r="A1440">
        <v>1492</v>
      </c>
      <c r="B1440" t="s">
        <v>10507</v>
      </c>
      <c r="C1440" t="s">
        <v>10508</v>
      </c>
      <c r="D1440" t="s">
        <v>4777</v>
      </c>
      <c r="E1440" s="118">
        <v>37</v>
      </c>
      <c r="F1440">
        <v>490049</v>
      </c>
      <c r="G1440">
        <v>1</v>
      </c>
      <c r="H1440" s="118" t="s">
        <v>4796</v>
      </c>
      <c r="I1440" t="s">
        <v>8657</v>
      </c>
      <c r="J1440" t="s">
        <v>8003</v>
      </c>
      <c r="N1440" s="118"/>
      <c r="O1440" s="118"/>
    </row>
    <row r="1441" spans="1:15" x14ac:dyDescent="0.2">
      <c r="A1441">
        <v>1493</v>
      </c>
      <c r="B1441" t="s">
        <v>4783</v>
      </c>
      <c r="C1441" t="s">
        <v>1297</v>
      </c>
      <c r="D1441" t="s">
        <v>4777</v>
      </c>
      <c r="E1441" s="118">
        <v>26</v>
      </c>
      <c r="F1441">
        <v>490049</v>
      </c>
      <c r="G1441" t="s">
        <v>90</v>
      </c>
      <c r="H1441" s="118" t="s">
        <v>4798</v>
      </c>
      <c r="I1441" t="s">
        <v>8158</v>
      </c>
      <c r="J1441" t="s">
        <v>8658</v>
      </c>
      <c r="N1441" s="118"/>
      <c r="O1441" s="118"/>
    </row>
    <row r="1442" spans="1:15" x14ac:dyDescent="0.2">
      <c r="A1442">
        <v>1494</v>
      </c>
      <c r="B1442" t="s">
        <v>4611</v>
      </c>
      <c r="C1442" t="s">
        <v>1225</v>
      </c>
      <c r="D1442" t="s">
        <v>4609</v>
      </c>
      <c r="E1442" s="118">
        <v>25</v>
      </c>
      <c r="F1442">
        <v>491054</v>
      </c>
      <c r="G1442" t="s">
        <v>88</v>
      </c>
      <c r="H1442" s="118" t="s">
        <v>4800</v>
      </c>
      <c r="I1442" t="s">
        <v>8659</v>
      </c>
      <c r="J1442" t="s">
        <v>7796</v>
      </c>
      <c r="N1442" s="118"/>
      <c r="O1442" s="118"/>
    </row>
    <row r="1443" spans="1:15" x14ac:dyDescent="0.2">
      <c r="A1443">
        <v>1495</v>
      </c>
      <c r="B1443" t="s">
        <v>4614</v>
      </c>
      <c r="C1443" t="s">
        <v>1226</v>
      </c>
      <c r="D1443" t="s">
        <v>4609</v>
      </c>
      <c r="E1443" s="118">
        <v>25</v>
      </c>
      <c r="F1443">
        <v>491054</v>
      </c>
      <c r="G1443" t="s">
        <v>90</v>
      </c>
      <c r="H1443" s="118" t="s">
        <v>4802</v>
      </c>
      <c r="I1443" t="s">
        <v>8660</v>
      </c>
      <c r="J1443" t="s">
        <v>8661</v>
      </c>
      <c r="N1443" s="118"/>
      <c r="O1443" s="118"/>
    </row>
    <row r="1444" spans="1:15" x14ac:dyDescent="0.2">
      <c r="A1444">
        <v>1496</v>
      </c>
      <c r="B1444" t="s">
        <v>4616</v>
      </c>
      <c r="C1444" t="s">
        <v>1227</v>
      </c>
      <c r="D1444" t="s">
        <v>4609</v>
      </c>
      <c r="E1444" s="118">
        <v>25</v>
      </c>
      <c r="F1444">
        <v>491054</v>
      </c>
      <c r="G1444" t="s">
        <v>90</v>
      </c>
      <c r="H1444" s="118" t="s">
        <v>4804</v>
      </c>
      <c r="I1444" t="s">
        <v>8662</v>
      </c>
      <c r="J1444" t="s">
        <v>7710</v>
      </c>
      <c r="N1444" s="118"/>
      <c r="O1444" s="118"/>
    </row>
    <row r="1445" spans="1:15" x14ac:dyDescent="0.2">
      <c r="A1445">
        <v>1497</v>
      </c>
      <c r="B1445" t="s">
        <v>4618</v>
      </c>
      <c r="C1445" t="s">
        <v>1228</v>
      </c>
      <c r="D1445" t="s">
        <v>4609</v>
      </c>
      <c r="E1445" s="118">
        <v>25</v>
      </c>
      <c r="F1445">
        <v>491054</v>
      </c>
      <c r="G1445" t="s">
        <v>90</v>
      </c>
      <c r="H1445" s="118" t="s">
        <v>4806</v>
      </c>
      <c r="I1445" t="s">
        <v>8230</v>
      </c>
      <c r="J1445" t="s">
        <v>8663</v>
      </c>
      <c r="N1445" s="118"/>
      <c r="O1445" s="118"/>
    </row>
    <row r="1446" spans="1:15" x14ac:dyDescent="0.2">
      <c r="A1446">
        <v>1498</v>
      </c>
      <c r="B1446" t="s">
        <v>4620</v>
      </c>
      <c r="C1446" t="s">
        <v>1229</v>
      </c>
      <c r="D1446" t="s">
        <v>4609</v>
      </c>
      <c r="E1446" s="118">
        <v>25</v>
      </c>
      <c r="F1446">
        <v>491054</v>
      </c>
      <c r="G1446">
        <v>4</v>
      </c>
      <c r="H1446" s="118" t="s">
        <v>4808</v>
      </c>
      <c r="I1446" t="s">
        <v>8664</v>
      </c>
      <c r="J1446" t="s">
        <v>7811</v>
      </c>
      <c r="N1446" s="118"/>
      <c r="O1446" s="118"/>
    </row>
    <row r="1447" spans="1:15" x14ac:dyDescent="0.2">
      <c r="A1447">
        <v>1499</v>
      </c>
      <c r="B1447" t="s">
        <v>4624</v>
      </c>
      <c r="C1447" t="s">
        <v>1230</v>
      </c>
      <c r="D1447" t="s">
        <v>4609</v>
      </c>
      <c r="E1447" s="118">
        <v>25</v>
      </c>
      <c r="F1447">
        <v>491054</v>
      </c>
      <c r="G1447">
        <v>4</v>
      </c>
      <c r="H1447" s="118" t="s">
        <v>4810</v>
      </c>
      <c r="I1447" t="s">
        <v>8665</v>
      </c>
      <c r="J1447" t="s">
        <v>8162</v>
      </c>
      <c r="N1447" s="118"/>
      <c r="O1447" s="118"/>
    </row>
    <row r="1448" spans="1:15" x14ac:dyDescent="0.2">
      <c r="A1448">
        <v>1500</v>
      </c>
      <c r="B1448" t="s">
        <v>4626</v>
      </c>
      <c r="C1448" t="s">
        <v>1231</v>
      </c>
      <c r="D1448" t="s">
        <v>4609</v>
      </c>
      <c r="E1448" s="118">
        <v>25</v>
      </c>
      <c r="F1448">
        <v>491054</v>
      </c>
      <c r="G1448">
        <v>4</v>
      </c>
      <c r="H1448" s="118" t="s">
        <v>4812</v>
      </c>
      <c r="I1448" t="s">
        <v>8666</v>
      </c>
      <c r="J1448" t="s">
        <v>8667</v>
      </c>
      <c r="N1448" s="118"/>
      <c r="O1448" s="118"/>
    </row>
    <row r="1449" spans="1:15" x14ac:dyDescent="0.2">
      <c r="A1449">
        <v>1501</v>
      </c>
      <c r="B1449" t="s">
        <v>4628</v>
      </c>
      <c r="C1449" t="s">
        <v>1232</v>
      </c>
      <c r="D1449" t="s">
        <v>4609</v>
      </c>
      <c r="E1449" s="118">
        <v>25</v>
      </c>
      <c r="F1449">
        <v>491054</v>
      </c>
      <c r="G1449">
        <v>4</v>
      </c>
      <c r="H1449" s="118" t="s">
        <v>4814</v>
      </c>
      <c r="I1449" t="s">
        <v>8668</v>
      </c>
      <c r="J1449" t="s">
        <v>7700</v>
      </c>
      <c r="N1449" s="118"/>
      <c r="O1449" s="118"/>
    </row>
    <row r="1450" spans="1:15" x14ac:dyDescent="0.2">
      <c r="A1450">
        <v>1502</v>
      </c>
      <c r="B1450" t="s">
        <v>4630</v>
      </c>
      <c r="C1450" t="s">
        <v>1233</v>
      </c>
      <c r="D1450" t="s">
        <v>4609</v>
      </c>
      <c r="E1450" s="118">
        <v>25</v>
      </c>
      <c r="F1450">
        <v>491054</v>
      </c>
      <c r="G1450">
        <v>4</v>
      </c>
      <c r="H1450" s="118" t="s">
        <v>4815</v>
      </c>
      <c r="I1450" t="s">
        <v>8669</v>
      </c>
      <c r="J1450" t="s">
        <v>7710</v>
      </c>
      <c r="N1450" s="118"/>
      <c r="O1450" s="118"/>
    </row>
    <row r="1451" spans="1:15" x14ac:dyDescent="0.2">
      <c r="A1451">
        <v>1503</v>
      </c>
      <c r="B1451" t="s">
        <v>4632</v>
      </c>
      <c r="C1451" t="s">
        <v>10509</v>
      </c>
      <c r="D1451" t="s">
        <v>4609</v>
      </c>
      <c r="E1451" s="118">
        <v>25</v>
      </c>
      <c r="F1451">
        <v>491054</v>
      </c>
      <c r="G1451">
        <v>3</v>
      </c>
      <c r="H1451" s="118" t="s">
        <v>4817</v>
      </c>
      <c r="I1451" t="s">
        <v>8670</v>
      </c>
      <c r="J1451" t="s">
        <v>8054</v>
      </c>
      <c r="N1451" s="118"/>
      <c r="O1451" s="118"/>
    </row>
    <row r="1452" spans="1:15" x14ac:dyDescent="0.2">
      <c r="A1452">
        <v>1504</v>
      </c>
      <c r="B1452" t="s">
        <v>4636</v>
      </c>
      <c r="C1452" t="s">
        <v>1234</v>
      </c>
      <c r="D1452" t="s">
        <v>4609</v>
      </c>
      <c r="E1452" s="118">
        <v>25</v>
      </c>
      <c r="F1452">
        <v>491054</v>
      </c>
      <c r="G1452">
        <v>3</v>
      </c>
      <c r="H1452" s="118" t="s">
        <v>4819</v>
      </c>
      <c r="I1452" t="s">
        <v>8114</v>
      </c>
      <c r="J1452" t="s">
        <v>7990</v>
      </c>
      <c r="N1452" s="118"/>
      <c r="O1452" s="118"/>
    </row>
    <row r="1453" spans="1:15" x14ac:dyDescent="0.2">
      <c r="A1453">
        <v>1505</v>
      </c>
      <c r="B1453" t="s">
        <v>6116</v>
      </c>
      <c r="C1453" t="s">
        <v>6117</v>
      </c>
      <c r="D1453" t="s">
        <v>4609</v>
      </c>
      <c r="E1453" s="118">
        <v>25</v>
      </c>
      <c r="F1453">
        <v>491054</v>
      </c>
      <c r="G1453">
        <v>2</v>
      </c>
      <c r="H1453" s="118" t="s">
        <v>4820</v>
      </c>
      <c r="I1453" t="s">
        <v>8597</v>
      </c>
      <c r="J1453" t="s">
        <v>8671</v>
      </c>
      <c r="N1453" s="118"/>
      <c r="O1453" s="118"/>
    </row>
    <row r="1454" spans="1:15" x14ac:dyDescent="0.2">
      <c r="A1454">
        <v>1506</v>
      </c>
      <c r="B1454" t="s">
        <v>6602</v>
      </c>
      <c r="C1454" t="s">
        <v>6603</v>
      </c>
      <c r="D1454" t="s">
        <v>4609</v>
      </c>
      <c r="E1454" s="118">
        <v>25</v>
      </c>
      <c r="F1454">
        <v>491054</v>
      </c>
      <c r="G1454">
        <v>2</v>
      </c>
      <c r="H1454" s="118" t="s">
        <v>4821</v>
      </c>
      <c r="I1454" t="s">
        <v>8672</v>
      </c>
      <c r="J1454" t="s">
        <v>7793</v>
      </c>
      <c r="N1454" s="118"/>
      <c r="O1454" s="118"/>
    </row>
    <row r="1455" spans="1:15" x14ac:dyDescent="0.2">
      <c r="A1455">
        <v>1507</v>
      </c>
      <c r="B1455" t="s">
        <v>4959</v>
      </c>
      <c r="C1455" t="s">
        <v>1360</v>
      </c>
      <c r="D1455" t="s">
        <v>4953</v>
      </c>
      <c r="E1455" s="118">
        <v>26</v>
      </c>
      <c r="F1455">
        <v>492191</v>
      </c>
      <c r="G1455">
        <v>4</v>
      </c>
      <c r="H1455" s="118" t="s">
        <v>4822</v>
      </c>
      <c r="I1455" t="s">
        <v>7819</v>
      </c>
      <c r="J1455" t="s">
        <v>7811</v>
      </c>
      <c r="N1455" s="118"/>
      <c r="O1455" s="118"/>
    </row>
    <row r="1456" spans="1:15" x14ac:dyDescent="0.2">
      <c r="A1456">
        <v>1508</v>
      </c>
      <c r="B1456" t="s">
        <v>4962</v>
      </c>
      <c r="C1456" t="s">
        <v>1361</v>
      </c>
      <c r="D1456" t="s">
        <v>4953</v>
      </c>
      <c r="E1456" s="118">
        <v>28</v>
      </c>
      <c r="F1456">
        <v>492191</v>
      </c>
      <c r="G1456">
        <v>3</v>
      </c>
      <c r="H1456" s="118" t="s">
        <v>4824</v>
      </c>
      <c r="I1456" t="s">
        <v>7845</v>
      </c>
      <c r="J1456" t="s">
        <v>8673</v>
      </c>
      <c r="N1456" s="118"/>
      <c r="O1456" s="118"/>
    </row>
    <row r="1457" spans="1:15" x14ac:dyDescent="0.2">
      <c r="A1457">
        <v>1509</v>
      </c>
      <c r="B1457" t="s">
        <v>4964</v>
      </c>
      <c r="C1457" t="s">
        <v>1362</v>
      </c>
      <c r="D1457" t="s">
        <v>4953</v>
      </c>
      <c r="E1457" s="118">
        <v>26</v>
      </c>
      <c r="F1457">
        <v>492191</v>
      </c>
      <c r="G1457">
        <v>3</v>
      </c>
      <c r="H1457" s="118" t="s">
        <v>4826</v>
      </c>
      <c r="I1457" t="s">
        <v>8046</v>
      </c>
      <c r="J1457" t="s">
        <v>7816</v>
      </c>
      <c r="N1457" s="118"/>
      <c r="O1457" s="118"/>
    </row>
    <row r="1458" spans="1:15" x14ac:dyDescent="0.2">
      <c r="A1458">
        <v>1510</v>
      </c>
      <c r="B1458" t="s">
        <v>10510</v>
      </c>
      <c r="C1458" t="s">
        <v>6131</v>
      </c>
      <c r="D1458" t="s">
        <v>4953</v>
      </c>
      <c r="E1458" s="118">
        <v>26</v>
      </c>
      <c r="F1458">
        <v>492191</v>
      </c>
      <c r="G1458">
        <v>2</v>
      </c>
      <c r="H1458" s="118" t="s">
        <v>4827</v>
      </c>
      <c r="I1458" t="s">
        <v>8674</v>
      </c>
      <c r="J1458" t="s">
        <v>7856</v>
      </c>
      <c r="N1458" s="118"/>
      <c r="O1458" s="118"/>
    </row>
    <row r="1459" spans="1:15" x14ac:dyDescent="0.2">
      <c r="A1459">
        <v>1511</v>
      </c>
      <c r="B1459" t="s">
        <v>6682</v>
      </c>
      <c r="C1459" t="s">
        <v>6683</v>
      </c>
      <c r="D1459" t="s">
        <v>4953</v>
      </c>
      <c r="E1459" s="118">
        <v>26</v>
      </c>
      <c r="F1459">
        <v>492191</v>
      </c>
      <c r="G1459">
        <v>2</v>
      </c>
      <c r="H1459" s="118" t="s">
        <v>4829</v>
      </c>
      <c r="I1459" t="s">
        <v>7761</v>
      </c>
      <c r="J1459" t="s">
        <v>8054</v>
      </c>
      <c r="N1459" s="118"/>
      <c r="O1459" s="118"/>
    </row>
    <row r="1460" spans="1:15" x14ac:dyDescent="0.2">
      <c r="A1460">
        <v>1512</v>
      </c>
      <c r="B1460" t="s">
        <v>6680</v>
      </c>
      <c r="C1460" t="s">
        <v>6681</v>
      </c>
      <c r="D1460" t="s">
        <v>4953</v>
      </c>
      <c r="E1460" s="118">
        <v>26</v>
      </c>
      <c r="F1460">
        <v>492191</v>
      </c>
      <c r="G1460">
        <v>2</v>
      </c>
      <c r="H1460" s="118" t="s">
        <v>4831</v>
      </c>
      <c r="I1460" t="s">
        <v>8675</v>
      </c>
      <c r="J1460" t="s">
        <v>8365</v>
      </c>
      <c r="N1460" s="118"/>
      <c r="O1460" s="118"/>
    </row>
    <row r="1461" spans="1:15" x14ac:dyDescent="0.2">
      <c r="A1461">
        <v>1513</v>
      </c>
      <c r="B1461" t="s">
        <v>10511</v>
      </c>
      <c r="C1461" t="s">
        <v>6679</v>
      </c>
      <c r="D1461" t="s">
        <v>4953</v>
      </c>
      <c r="E1461" s="118">
        <v>26</v>
      </c>
      <c r="F1461">
        <v>492191</v>
      </c>
      <c r="G1461">
        <v>2</v>
      </c>
      <c r="H1461" s="118" t="s">
        <v>4833</v>
      </c>
      <c r="I1461" t="s">
        <v>8185</v>
      </c>
      <c r="J1461" t="s">
        <v>7700</v>
      </c>
      <c r="N1461" s="118"/>
      <c r="O1461" s="118"/>
    </row>
    <row r="1462" spans="1:15" x14ac:dyDescent="0.2">
      <c r="A1462">
        <v>1514</v>
      </c>
      <c r="B1462" t="s">
        <v>6677</v>
      </c>
      <c r="C1462" t="s">
        <v>6678</v>
      </c>
      <c r="D1462" t="s">
        <v>4953</v>
      </c>
      <c r="E1462" s="118">
        <v>26</v>
      </c>
      <c r="F1462">
        <v>492191</v>
      </c>
      <c r="G1462">
        <v>2</v>
      </c>
      <c r="H1462" s="118" t="s">
        <v>4835</v>
      </c>
      <c r="I1462" t="s">
        <v>8676</v>
      </c>
      <c r="J1462" t="s">
        <v>8677</v>
      </c>
      <c r="N1462" s="118"/>
      <c r="O1462" s="118"/>
    </row>
    <row r="1463" spans="1:15" x14ac:dyDescent="0.2">
      <c r="A1463">
        <v>1515</v>
      </c>
      <c r="B1463" t="s">
        <v>4972</v>
      </c>
      <c r="C1463" t="s">
        <v>1363</v>
      </c>
      <c r="D1463" t="s">
        <v>4966</v>
      </c>
      <c r="E1463" s="118">
        <v>25</v>
      </c>
      <c r="F1463">
        <v>490080</v>
      </c>
      <c r="G1463">
        <v>5</v>
      </c>
      <c r="H1463" s="118" t="s">
        <v>4837</v>
      </c>
      <c r="I1463" t="s">
        <v>8432</v>
      </c>
      <c r="J1463" t="s">
        <v>8678</v>
      </c>
      <c r="N1463" s="118"/>
      <c r="O1463" s="118"/>
    </row>
    <row r="1464" spans="1:15" x14ac:dyDescent="0.2">
      <c r="A1464">
        <v>1516</v>
      </c>
      <c r="B1464" t="s">
        <v>4974</v>
      </c>
      <c r="C1464" t="s">
        <v>1364</v>
      </c>
      <c r="D1464" t="s">
        <v>4966</v>
      </c>
      <c r="E1464" s="118">
        <v>25</v>
      </c>
      <c r="F1464">
        <v>490080</v>
      </c>
      <c r="G1464">
        <v>5</v>
      </c>
      <c r="H1464" s="118" t="s">
        <v>4839</v>
      </c>
      <c r="I1464" t="s">
        <v>8679</v>
      </c>
      <c r="J1464" t="s">
        <v>8680</v>
      </c>
      <c r="N1464" s="118"/>
      <c r="O1464" s="118"/>
    </row>
    <row r="1465" spans="1:15" x14ac:dyDescent="0.2">
      <c r="A1465">
        <v>1517</v>
      </c>
      <c r="B1465" t="s">
        <v>4977</v>
      </c>
      <c r="C1465" t="s">
        <v>1365</v>
      </c>
      <c r="D1465" t="s">
        <v>4966</v>
      </c>
      <c r="E1465" s="118">
        <v>25</v>
      </c>
      <c r="F1465">
        <v>490080</v>
      </c>
      <c r="G1465">
        <v>5</v>
      </c>
      <c r="H1465" s="118" t="s">
        <v>4841</v>
      </c>
      <c r="I1465" t="s">
        <v>7908</v>
      </c>
      <c r="J1465" t="s">
        <v>7815</v>
      </c>
      <c r="N1465" s="118"/>
      <c r="O1465" s="118"/>
    </row>
    <row r="1466" spans="1:15" x14ac:dyDescent="0.2">
      <c r="A1466">
        <v>1518</v>
      </c>
      <c r="B1466" t="s">
        <v>4979</v>
      </c>
      <c r="C1466" t="s">
        <v>1366</v>
      </c>
      <c r="D1466" t="s">
        <v>4966</v>
      </c>
      <c r="E1466" s="118">
        <v>25</v>
      </c>
      <c r="F1466">
        <v>490080</v>
      </c>
      <c r="G1466">
        <v>5</v>
      </c>
      <c r="H1466" s="118" t="s">
        <v>4843</v>
      </c>
      <c r="I1466" t="s">
        <v>8148</v>
      </c>
      <c r="J1466" t="s">
        <v>7760</v>
      </c>
      <c r="N1466" s="118"/>
      <c r="O1466" s="118"/>
    </row>
    <row r="1467" spans="1:15" x14ac:dyDescent="0.2">
      <c r="A1467">
        <v>1519</v>
      </c>
      <c r="B1467" t="s">
        <v>4981</v>
      </c>
      <c r="C1467" t="s">
        <v>1367</v>
      </c>
      <c r="D1467" t="s">
        <v>4966</v>
      </c>
      <c r="E1467" s="118">
        <v>25</v>
      </c>
      <c r="F1467">
        <v>490080</v>
      </c>
      <c r="G1467">
        <v>4</v>
      </c>
      <c r="H1467" s="118" t="s">
        <v>4845</v>
      </c>
      <c r="I1467" t="s">
        <v>7812</v>
      </c>
      <c r="J1467" t="s">
        <v>8347</v>
      </c>
      <c r="N1467" s="118"/>
      <c r="O1467" s="118"/>
    </row>
    <row r="1468" spans="1:15" x14ac:dyDescent="0.2">
      <c r="A1468">
        <v>1520</v>
      </c>
      <c r="B1468" t="s">
        <v>4983</v>
      </c>
      <c r="C1468" t="s">
        <v>1368</v>
      </c>
      <c r="D1468" t="s">
        <v>4966</v>
      </c>
      <c r="E1468" s="118">
        <v>25</v>
      </c>
      <c r="F1468">
        <v>490080</v>
      </c>
      <c r="G1468">
        <v>4</v>
      </c>
      <c r="H1468" s="118" t="s">
        <v>4847</v>
      </c>
      <c r="I1468" t="s">
        <v>7699</v>
      </c>
      <c r="J1468" t="s">
        <v>8681</v>
      </c>
      <c r="N1468" s="118"/>
      <c r="O1468" s="118"/>
    </row>
    <row r="1469" spans="1:15" x14ac:dyDescent="0.2">
      <c r="A1469">
        <v>1521</v>
      </c>
      <c r="B1469" t="s">
        <v>4985</v>
      </c>
      <c r="C1469" t="s">
        <v>1369</v>
      </c>
      <c r="D1469" t="s">
        <v>4966</v>
      </c>
      <c r="E1469" s="118">
        <v>25</v>
      </c>
      <c r="F1469">
        <v>490080</v>
      </c>
      <c r="G1469">
        <v>3</v>
      </c>
      <c r="H1469" s="118" t="s">
        <v>4850</v>
      </c>
      <c r="I1469" t="s">
        <v>8682</v>
      </c>
      <c r="J1469" t="s">
        <v>8683</v>
      </c>
      <c r="N1469" s="118"/>
      <c r="O1469" s="118"/>
    </row>
    <row r="1470" spans="1:15" x14ac:dyDescent="0.2">
      <c r="A1470">
        <v>1522</v>
      </c>
      <c r="B1470" t="s">
        <v>4987</v>
      </c>
      <c r="C1470" t="s">
        <v>1370</v>
      </c>
      <c r="D1470" t="s">
        <v>4966</v>
      </c>
      <c r="E1470" s="118">
        <v>25</v>
      </c>
      <c r="F1470">
        <v>490080</v>
      </c>
      <c r="G1470">
        <v>3</v>
      </c>
      <c r="H1470" s="118" t="s">
        <v>4851</v>
      </c>
      <c r="I1470" t="s">
        <v>8684</v>
      </c>
      <c r="J1470" t="s">
        <v>8457</v>
      </c>
      <c r="N1470" s="118"/>
      <c r="O1470" s="118"/>
    </row>
    <row r="1471" spans="1:15" x14ac:dyDescent="0.2">
      <c r="A1471">
        <v>1523</v>
      </c>
      <c r="B1471" t="s">
        <v>6315</v>
      </c>
      <c r="C1471" t="s">
        <v>6316</v>
      </c>
      <c r="D1471" t="s">
        <v>4966</v>
      </c>
      <c r="E1471" s="118">
        <v>25</v>
      </c>
      <c r="F1471">
        <v>490080</v>
      </c>
      <c r="G1471">
        <v>2</v>
      </c>
      <c r="H1471" s="118" t="s">
        <v>4852</v>
      </c>
      <c r="I1471" t="s">
        <v>8685</v>
      </c>
      <c r="J1471" t="s">
        <v>7781</v>
      </c>
      <c r="N1471" s="118"/>
      <c r="O1471" s="118"/>
    </row>
    <row r="1472" spans="1:15" x14ac:dyDescent="0.2">
      <c r="A1472">
        <v>1524</v>
      </c>
      <c r="B1472" t="s">
        <v>4641</v>
      </c>
      <c r="C1472" t="s">
        <v>1236</v>
      </c>
      <c r="D1472" t="s">
        <v>4639</v>
      </c>
      <c r="E1472" s="118">
        <v>27</v>
      </c>
      <c r="F1472">
        <v>491015</v>
      </c>
      <c r="G1472" t="s">
        <v>90</v>
      </c>
      <c r="H1472" s="118" t="s">
        <v>4853</v>
      </c>
      <c r="I1472" t="s">
        <v>8686</v>
      </c>
      <c r="J1472" t="s">
        <v>8054</v>
      </c>
      <c r="N1472" s="118"/>
      <c r="O1472" s="118"/>
    </row>
    <row r="1473" spans="1:15" x14ac:dyDescent="0.2">
      <c r="A1473">
        <v>1525</v>
      </c>
      <c r="B1473" t="s">
        <v>4638</v>
      </c>
      <c r="C1473" t="s">
        <v>1235</v>
      </c>
      <c r="D1473" t="s">
        <v>4639</v>
      </c>
      <c r="E1473" s="118">
        <v>25</v>
      </c>
      <c r="F1473">
        <v>491015</v>
      </c>
      <c r="G1473" t="s">
        <v>90</v>
      </c>
      <c r="H1473" s="118" t="s">
        <v>4854</v>
      </c>
      <c r="I1473" t="s">
        <v>8687</v>
      </c>
      <c r="J1473" t="s">
        <v>8153</v>
      </c>
      <c r="N1473" s="118"/>
      <c r="O1473" s="118"/>
    </row>
    <row r="1474" spans="1:15" x14ac:dyDescent="0.2">
      <c r="A1474">
        <v>1526</v>
      </c>
      <c r="B1474" t="s">
        <v>4645</v>
      </c>
      <c r="C1474" t="s">
        <v>1237</v>
      </c>
      <c r="D1474" t="s">
        <v>4639</v>
      </c>
      <c r="E1474" s="118">
        <v>28</v>
      </c>
      <c r="F1474">
        <v>491015</v>
      </c>
      <c r="G1474">
        <v>4</v>
      </c>
      <c r="H1474" s="118" t="s">
        <v>4855</v>
      </c>
      <c r="I1474" t="s">
        <v>8604</v>
      </c>
      <c r="J1474" t="s">
        <v>8205</v>
      </c>
      <c r="N1474" s="118"/>
      <c r="O1474" s="118"/>
    </row>
    <row r="1475" spans="1:15" x14ac:dyDescent="0.2">
      <c r="A1475">
        <v>1527</v>
      </c>
      <c r="B1475" t="s">
        <v>4650</v>
      </c>
      <c r="C1475" t="s">
        <v>1239</v>
      </c>
      <c r="D1475" t="s">
        <v>4639</v>
      </c>
      <c r="E1475" s="118">
        <v>26</v>
      </c>
      <c r="F1475">
        <v>491015</v>
      </c>
      <c r="G1475">
        <v>3</v>
      </c>
      <c r="H1475" s="118" t="s">
        <v>4856</v>
      </c>
      <c r="I1475" t="s">
        <v>8688</v>
      </c>
      <c r="J1475" t="s">
        <v>7700</v>
      </c>
      <c r="N1475" s="118"/>
      <c r="O1475" s="118"/>
    </row>
    <row r="1476" spans="1:15" x14ac:dyDescent="0.2">
      <c r="A1476">
        <v>1528</v>
      </c>
      <c r="B1476" t="s">
        <v>4648</v>
      </c>
      <c r="C1476" t="s">
        <v>1238</v>
      </c>
      <c r="D1476" t="s">
        <v>4639</v>
      </c>
      <c r="E1476" s="118">
        <v>26</v>
      </c>
      <c r="F1476">
        <v>491015</v>
      </c>
      <c r="G1476">
        <v>3</v>
      </c>
      <c r="H1476" s="118" t="s">
        <v>4858</v>
      </c>
      <c r="I1476" t="s">
        <v>8380</v>
      </c>
      <c r="J1476" t="s">
        <v>8689</v>
      </c>
      <c r="N1476" s="118"/>
      <c r="O1476" s="118"/>
    </row>
    <row r="1477" spans="1:15" x14ac:dyDescent="0.2">
      <c r="A1477">
        <v>1529</v>
      </c>
      <c r="B1477" t="s">
        <v>6212</v>
      </c>
      <c r="C1477" t="s">
        <v>6213</v>
      </c>
      <c r="D1477" t="s">
        <v>4639</v>
      </c>
      <c r="E1477" s="118">
        <v>26</v>
      </c>
      <c r="F1477">
        <v>491015</v>
      </c>
      <c r="G1477">
        <v>2</v>
      </c>
      <c r="H1477" s="118" t="s">
        <v>4860</v>
      </c>
      <c r="I1477" t="s">
        <v>8690</v>
      </c>
      <c r="J1477" t="s">
        <v>8525</v>
      </c>
      <c r="N1477" s="118"/>
      <c r="O1477" s="118"/>
    </row>
    <row r="1478" spans="1:15" x14ac:dyDescent="0.2">
      <c r="A1478">
        <v>1530</v>
      </c>
      <c r="B1478" t="s">
        <v>4861</v>
      </c>
      <c r="C1478" t="s">
        <v>1325</v>
      </c>
      <c r="D1478" t="s">
        <v>4849</v>
      </c>
      <c r="E1478" s="118">
        <v>25</v>
      </c>
      <c r="F1478">
        <v>490047</v>
      </c>
      <c r="G1478">
        <v>4</v>
      </c>
      <c r="H1478" s="118" t="s">
        <v>4862</v>
      </c>
      <c r="I1478" t="s">
        <v>7913</v>
      </c>
      <c r="J1478" t="s">
        <v>7724</v>
      </c>
      <c r="N1478" s="118"/>
      <c r="O1478" s="118"/>
    </row>
    <row r="1479" spans="1:15" x14ac:dyDescent="0.2">
      <c r="A1479">
        <v>1531</v>
      </c>
      <c r="B1479" t="s">
        <v>4866</v>
      </c>
      <c r="C1479" t="s">
        <v>1327</v>
      </c>
      <c r="D1479" t="s">
        <v>4849</v>
      </c>
      <c r="E1479" s="118">
        <v>25</v>
      </c>
      <c r="F1479">
        <v>490047</v>
      </c>
      <c r="G1479">
        <v>4</v>
      </c>
      <c r="H1479" s="118" t="s">
        <v>4864</v>
      </c>
      <c r="I1479" t="s">
        <v>7962</v>
      </c>
      <c r="J1479" t="s">
        <v>8691</v>
      </c>
      <c r="N1479" s="118"/>
      <c r="O1479" s="118"/>
    </row>
    <row r="1480" spans="1:15" x14ac:dyDescent="0.2">
      <c r="A1480">
        <v>1532</v>
      </c>
      <c r="B1480" t="s">
        <v>4877</v>
      </c>
      <c r="C1480" t="s">
        <v>1332</v>
      </c>
      <c r="D1480" t="s">
        <v>4849</v>
      </c>
      <c r="E1480" s="118">
        <v>25</v>
      </c>
      <c r="F1480">
        <v>490047</v>
      </c>
      <c r="G1480">
        <v>3</v>
      </c>
      <c r="H1480" s="118" t="s">
        <v>4865</v>
      </c>
      <c r="I1480" t="s">
        <v>7792</v>
      </c>
      <c r="J1480" t="s">
        <v>7796</v>
      </c>
      <c r="N1480" s="118"/>
      <c r="O1480" s="118"/>
    </row>
    <row r="1481" spans="1:15" x14ac:dyDescent="0.2">
      <c r="A1481">
        <v>1533</v>
      </c>
      <c r="B1481" t="s">
        <v>5947</v>
      </c>
      <c r="C1481" t="s">
        <v>5948</v>
      </c>
      <c r="D1481" t="s">
        <v>4849</v>
      </c>
      <c r="E1481" s="118">
        <v>28</v>
      </c>
      <c r="F1481">
        <v>490047</v>
      </c>
      <c r="G1481">
        <v>2</v>
      </c>
      <c r="H1481" s="118" t="s">
        <v>4867</v>
      </c>
      <c r="I1481" t="s">
        <v>7846</v>
      </c>
      <c r="J1481" t="s">
        <v>8692</v>
      </c>
      <c r="N1481" s="118"/>
      <c r="O1481" s="118"/>
    </row>
    <row r="1482" spans="1:15" x14ac:dyDescent="0.2">
      <c r="A1482">
        <v>1534</v>
      </c>
      <c r="B1482" t="s">
        <v>6646</v>
      </c>
      <c r="C1482" t="s">
        <v>6647</v>
      </c>
      <c r="D1482" t="s">
        <v>4849</v>
      </c>
      <c r="E1482" s="118">
        <v>39</v>
      </c>
      <c r="F1482">
        <v>490047</v>
      </c>
      <c r="G1482">
        <v>2</v>
      </c>
      <c r="H1482" s="118" t="s">
        <v>4869</v>
      </c>
      <c r="I1482" t="s">
        <v>7809</v>
      </c>
      <c r="J1482" t="s">
        <v>8252</v>
      </c>
      <c r="N1482" s="118"/>
      <c r="O1482" s="118"/>
    </row>
    <row r="1483" spans="1:15" x14ac:dyDescent="0.2">
      <c r="A1483">
        <v>1535</v>
      </c>
      <c r="B1483" t="s">
        <v>6650</v>
      </c>
      <c r="C1483" t="s">
        <v>6651</v>
      </c>
      <c r="D1483" t="s">
        <v>4849</v>
      </c>
      <c r="E1483" s="118">
        <v>25</v>
      </c>
      <c r="F1483">
        <v>490047</v>
      </c>
      <c r="G1483">
        <v>2</v>
      </c>
      <c r="H1483" s="118" t="s">
        <v>4870</v>
      </c>
      <c r="I1483" t="s">
        <v>8693</v>
      </c>
      <c r="J1483" t="s">
        <v>7856</v>
      </c>
      <c r="N1483" s="118"/>
      <c r="O1483" s="118"/>
    </row>
    <row r="1484" spans="1:15" x14ac:dyDescent="0.2">
      <c r="A1484">
        <v>1536</v>
      </c>
      <c r="B1484" t="s">
        <v>4885</v>
      </c>
      <c r="C1484" t="s">
        <v>1336</v>
      </c>
      <c r="D1484" t="s">
        <v>4849</v>
      </c>
      <c r="E1484" s="118">
        <v>25</v>
      </c>
      <c r="F1484">
        <v>490047</v>
      </c>
      <c r="G1484">
        <v>3</v>
      </c>
      <c r="H1484" s="118" t="s">
        <v>4872</v>
      </c>
      <c r="I1484" t="s">
        <v>8694</v>
      </c>
      <c r="J1484" t="s">
        <v>7813</v>
      </c>
      <c r="N1484" s="118"/>
      <c r="O1484" s="118"/>
    </row>
    <row r="1485" spans="1:15" x14ac:dyDescent="0.2">
      <c r="A1485">
        <v>1537</v>
      </c>
      <c r="B1485" t="s">
        <v>5951</v>
      </c>
      <c r="C1485" t="s">
        <v>5952</v>
      </c>
      <c r="D1485" t="s">
        <v>4849</v>
      </c>
      <c r="E1485" s="118">
        <v>23</v>
      </c>
      <c r="F1485">
        <v>490047</v>
      </c>
      <c r="G1485">
        <v>2</v>
      </c>
      <c r="H1485" s="118" t="s">
        <v>4874</v>
      </c>
      <c r="I1485" t="s">
        <v>7897</v>
      </c>
      <c r="J1485" t="s">
        <v>8695</v>
      </c>
      <c r="N1485" s="118"/>
      <c r="O1485" s="118"/>
    </row>
    <row r="1486" spans="1:15" x14ac:dyDescent="0.2">
      <c r="A1486">
        <v>1538</v>
      </c>
      <c r="B1486" t="s">
        <v>6666</v>
      </c>
      <c r="C1486" t="s">
        <v>6667</v>
      </c>
      <c r="D1486" t="s">
        <v>4849</v>
      </c>
      <c r="E1486" s="118">
        <v>25</v>
      </c>
      <c r="F1486">
        <v>490047</v>
      </c>
      <c r="G1486">
        <v>2</v>
      </c>
      <c r="H1486" s="118" t="s">
        <v>4876</v>
      </c>
      <c r="I1486" t="s">
        <v>8696</v>
      </c>
      <c r="J1486" t="s">
        <v>7738</v>
      </c>
      <c r="N1486" s="118"/>
      <c r="O1486" s="118"/>
    </row>
    <row r="1487" spans="1:15" x14ac:dyDescent="0.2">
      <c r="A1487">
        <v>1539</v>
      </c>
      <c r="B1487" t="s">
        <v>6648</v>
      </c>
      <c r="C1487" t="s">
        <v>6649</v>
      </c>
      <c r="D1487" t="s">
        <v>4849</v>
      </c>
      <c r="E1487" s="118">
        <v>26</v>
      </c>
      <c r="F1487">
        <v>490047</v>
      </c>
      <c r="G1487">
        <v>2</v>
      </c>
      <c r="H1487" s="118" t="s">
        <v>4878</v>
      </c>
      <c r="I1487" t="s">
        <v>8185</v>
      </c>
      <c r="J1487" t="s">
        <v>8697</v>
      </c>
      <c r="N1487" s="118"/>
      <c r="O1487" s="118"/>
    </row>
    <row r="1488" spans="1:15" x14ac:dyDescent="0.2">
      <c r="A1488">
        <v>1540</v>
      </c>
      <c r="B1488" t="s">
        <v>4883</v>
      </c>
      <c r="C1488" t="s">
        <v>1335</v>
      </c>
      <c r="D1488" t="s">
        <v>4849</v>
      </c>
      <c r="E1488" s="118">
        <v>27</v>
      </c>
      <c r="F1488">
        <v>490047</v>
      </c>
      <c r="G1488">
        <v>3</v>
      </c>
      <c r="H1488" s="118" t="s">
        <v>4880</v>
      </c>
      <c r="I1488" t="s">
        <v>8698</v>
      </c>
      <c r="J1488" t="s">
        <v>7977</v>
      </c>
      <c r="N1488" s="118"/>
      <c r="O1488" s="118"/>
    </row>
    <row r="1489" spans="1:15" x14ac:dyDescent="0.2">
      <c r="A1489">
        <v>1541</v>
      </c>
      <c r="B1489" t="s">
        <v>4881</v>
      </c>
      <c r="C1489" t="s">
        <v>1334</v>
      </c>
      <c r="D1489" t="s">
        <v>4849</v>
      </c>
      <c r="E1489" s="118">
        <v>27</v>
      </c>
      <c r="F1489">
        <v>490047</v>
      </c>
      <c r="G1489">
        <v>3</v>
      </c>
      <c r="H1489" s="118" t="s">
        <v>4882</v>
      </c>
      <c r="I1489" t="s">
        <v>8699</v>
      </c>
      <c r="J1489" t="s">
        <v>7813</v>
      </c>
      <c r="N1489" s="118"/>
      <c r="O1489" s="118"/>
    </row>
    <row r="1490" spans="1:15" x14ac:dyDescent="0.2">
      <c r="A1490">
        <v>1542</v>
      </c>
      <c r="B1490" t="s">
        <v>4875</v>
      </c>
      <c r="C1490" t="s">
        <v>1331</v>
      </c>
      <c r="D1490" t="s">
        <v>4849</v>
      </c>
      <c r="E1490" s="118">
        <v>23</v>
      </c>
      <c r="F1490">
        <v>490047</v>
      </c>
      <c r="G1490">
        <v>4</v>
      </c>
      <c r="H1490" s="118" t="s">
        <v>4884</v>
      </c>
      <c r="I1490" t="s">
        <v>8700</v>
      </c>
      <c r="J1490" t="s">
        <v>8701</v>
      </c>
      <c r="N1490" s="118"/>
      <c r="O1490" s="118"/>
    </row>
    <row r="1491" spans="1:15" x14ac:dyDescent="0.2">
      <c r="A1491">
        <v>1543</v>
      </c>
      <c r="B1491" t="s">
        <v>4848</v>
      </c>
      <c r="C1491" t="s">
        <v>1322</v>
      </c>
      <c r="D1491" t="s">
        <v>4849</v>
      </c>
      <c r="E1491" s="118">
        <v>26</v>
      </c>
      <c r="F1491">
        <v>490047</v>
      </c>
      <c r="G1491" t="s">
        <v>88</v>
      </c>
      <c r="H1491" s="118" t="s">
        <v>4886</v>
      </c>
      <c r="I1491" t="s">
        <v>8026</v>
      </c>
      <c r="J1491" t="s">
        <v>8269</v>
      </c>
      <c r="N1491" s="118"/>
      <c r="O1491" s="118"/>
    </row>
    <row r="1492" spans="1:15" x14ac:dyDescent="0.2">
      <c r="A1492">
        <v>1544</v>
      </c>
      <c r="B1492" t="s">
        <v>5949</v>
      </c>
      <c r="C1492" t="s">
        <v>5950</v>
      </c>
      <c r="D1492" t="s">
        <v>4849</v>
      </c>
      <c r="E1492" s="118">
        <v>26</v>
      </c>
      <c r="F1492">
        <v>490047</v>
      </c>
      <c r="G1492">
        <v>2</v>
      </c>
      <c r="H1492" s="118" t="s">
        <v>4888</v>
      </c>
      <c r="I1492" t="s">
        <v>8702</v>
      </c>
      <c r="J1492" t="s">
        <v>8162</v>
      </c>
      <c r="N1492" s="118"/>
      <c r="O1492" s="118"/>
    </row>
    <row r="1493" spans="1:15" x14ac:dyDescent="0.2">
      <c r="A1493">
        <v>1545</v>
      </c>
      <c r="B1493" t="s">
        <v>6652</v>
      </c>
      <c r="C1493" t="s">
        <v>6653</v>
      </c>
      <c r="D1493" t="s">
        <v>4849</v>
      </c>
      <c r="E1493" s="118">
        <v>25</v>
      </c>
      <c r="F1493">
        <v>490047</v>
      </c>
      <c r="G1493">
        <v>2</v>
      </c>
      <c r="H1493" s="118" t="s">
        <v>4890</v>
      </c>
      <c r="I1493" t="s">
        <v>8703</v>
      </c>
      <c r="J1493" t="s">
        <v>8240</v>
      </c>
      <c r="N1493" s="118"/>
      <c r="O1493" s="118"/>
    </row>
    <row r="1494" spans="1:15" x14ac:dyDescent="0.2">
      <c r="A1494">
        <v>1546</v>
      </c>
      <c r="B1494" t="s">
        <v>4871</v>
      </c>
      <c r="C1494" t="s">
        <v>1329</v>
      </c>
      <c r="D1494" t="s">
        <v>4849</v>
      </c>
      <c r="E1494" s="118">
        <v>25</v>
      </c>
      <c r="F1494">
        <v>490047</v>
      </c>
      <c r="G1494">
        <v>4</v>
      </c>
      <c r="H1494" s="118" t="s">
        <v>4892</v>
      </c>
      <c r="I1494" t="s">
        <v>8704</v>
      </c>
      <c r="J1494" t="s">
        <v>8705</v>
      </c>
      <c r="N1494" s="118"/>
      <c r="O1494" s="118"/>
    </row>
    <row r="1495" spans="1:15" x14ac:dyDescent="0.2">
      <c r="A1495">
        <v>1547</v>
      </c>
      <c r="B1495" t="s">
        <v>4863</v>
      </c>
      <c r="C1495" t="s">
        <v>1326</v>
      </c>
      <c r="D1495" t="s">
        <v>4849</v>
      </c>
      <c r="E1495" s="118">
        <v>23</v>
      </c>
      <c r="F1495">
        <v>490047</v>
      </c>
      <c r="G1495">
        <v>4</v>
      </c>
      <c r="H1495" s="118" t="s">
        <v>4894</v>
      </c>
      <c r="I1495" t="s">
        <v>8395</v>
      </c>
      <c r="J1495" t="s">
        <v>7696</v>
      </c>
      <c r="N1495" s="118"/>
      <c r="O1495" s="118"/>
    </row>
    <row r="1496" spans="1:15" x14ac:dyDescent="0.2">
      <c r="A1496">
        <v>1548</v>
      </c>
      <c r="B1496" t="s">
        <v>4868</v>
      </c>
      <c r="C1496" t="s">
        <v>1328</v>
      </c>
      <c r="D1496" t="s">
        <v>4849</v>
      </c>
      <c r="E1496" s="118">
        <v>25</v>
      </c>
      <c r="F1496">
        <v>490047</v>
      </c>
      <c r="G1496">
        <v>4</v>
      </c>
      <c r="H1496" s="118" t="s">
        <v>4895</v>
      </c>
      <c r="I1496" t="s">
        <v>8706</v>
      </c>
      <c r="J1496" t="s">
        <v>7696</v>
      </c>
      <c r="N1496" s="118"/>
      <c r="O1496" s="118"/>
    </row>
    <row r="1497" spans="1:15" x14ac:dyDescent="0.2">
      <c r="A1497">
        <v>1549</v>
      </c>
      <c r="B1497" t="s">
        <v>4887</v>
      </c>
      <c r="C1497" t="s">
        <v>1337</v>
      </c>
      <c r="D1497" t="s">
        <v>4849</v>
      </c>
      <c r="E1497" s="118">
        <v>25</v>
      </c>
      <c r="F1497">
        <v>490047</v>
      </c>
      <c r="G1497">
        <v>3</v>
      </c>
      <c r="H1497" s="118" t="s">
        <v>4896</v>
      </c>
      <c r="I1497" t="s">
        <v>8707</v>
      </c>
      <c r="J1497" t="s">
        <v>7724</v>
      </c>
      <c r="N1497" s="118"/>
      <c r="O1497" s="118"/>
    </row>
    <row r="1498" spans="1:15" x14ac:dyDescent="0.2">
      <c r="A1498">
        <v>1550</v>
      </c>
      <c r="B1498" t="s">
        <v>4879</v>
      </c>
      <c r="C1498" t="s">
        <v>1333</v>
      </c>
      <c r="D1498" t="s">
        <v>4849</v>
      </c>
      <c r="E1498" s="118">
        <v>25</v>
      </c>
      <c r="F1498">
        <v>490047</v>
      </c>
      <c r="G1498">
        <v>3</v>
      </c>
      <c r="H1498" s="118" t="s">
        <v>4897</v>
      </c>
      <c r="I1498" t="s">
        <v>8708</v>
      </c>
      <c r="J1498" t="s">
        <v>8039</v>
      </c>
      <c r="N1498" s="118"/>
      <c r="O1498" s="118"/>
    </row>
    <row r="1499" spans="1:15" x14ac:dyDescent="0.2">
      <c r="A1499">
        <v>1551</v>
      </c>
      <c r="B1499" t="s">
        <v>10512</v>
      </c>
      <c r="C1499" t="s">
        <v>6668</v>
      </c>
      <c r="D1499" t="s">
        <v>4849</v>
      </c>
      <c r="E1499" s="118">
        <v>25</v>
      </c>
      <c r="F1499">
        <v>490047</v>
      </c>
      <c r="G1499">
        <v>2</v>
      </c>
      <c r="H1499" s="118" t="s">
        <v>4898</v>
      </c>
      <c r="I1499" t="s">
        <v>8709</v>
      </c>
      <c r="J1499" t="s">
        <v>8039</v>
      </c>
      <c r="N1499" s="118"/>
      <c r="O1499" s="118"/>
    </row>
    <row r="1500" spans="1:15" x14ac:dyDescent="0.2">
      <c r="A1500">
        <v>1552</v>
      </c>
      <c r="B1500" t="s">
        <v>4873</v>
      </c>
      <c r="C1500" t="s">
        <v>1330</v>
      </c>
      <c r="D1500" t="s">
        <v>4849</v>
      </c>
      <c r="E1500" s="118">
        <v>25</v>
      </c>
      <c r="F1500">
        <v>490047</v>
      </c>
      <c r="G1500">
        <v>4</v>
      </c>
      <c r="H1500" s="118" t="s">
        <v>4899</v>
      </c>
      <c r="I1500" t="s">
        <v>8102</v>
      </c>
      <c r="J1500" t="s">
        <v>8710</v>
      </c>
      <c r="N1500" s="118"/>
      <c r="O1500" s="118"/>
    </row>
    <row r="1501" spans="1:15" x14ac:dyDescent="0.2">
      <c r="A1501">
        <v>1553</v>
      </c>
      <c r="B1501" t="s">
        <v>4859</v>
      </c>
      <c r="C1501" t="s">
        <v>1324</v>
      </c>
      <c r="D1501" t="s">
        <v>4849</v>
      </c>
      <c r="E1501" s="118">
        <v>23</v>
      </c>
      <c r="F1501">
        <v>490047</v>
      </c>
      <c r="G1501">
        <v>4</v>
      </c>
      <c r="H1501" s="118" t="s">
        <v>4900</v>
      </c>
      <c r="I1501" t="s">
        <v>8163</v>
      </c>
      <c r="J1501" t="s">
        <v>8711</v>
      </c>
      <c r="N1501" s="118"/>
      <c r="O1501" s="118"/>
    </row>
    <row r="1502" spans="1:15" x14ac:dyDescent="0.2">
      <c r="A1502">
        <v>1554</v>
      </c>
      <c r="B1502" t="s">
        <v>4889</v>
      </c>
      <c r="C1502" t="s">
        <v>1338</v>
      </c>
      <c r="D1502" t="s">
        <v>4849</v>
      </c>
      <c r="E1502" s="118">
        <v>25</v>
      </c>
      <c r="F1502">
        <v>490047</v>
      </c>
      <c r="G1502">
        <v>3</v>
      </c>
      <c r="H1502" s="118" t="s">
        <v>4902</v>
      </c>
      <c r="I1502" t="s">
        <v>8712</v>
      </c>
      <c r="J1502" t="s">
        <v>8121</v>
      </c>
      <c r="N1502" s="118"/>
      <c r="O1502" s="118"/>
    </row>
    <row r="1503" spans="1:15" x14ac:dyDescent="0.2">
      <c r="A1503">
        <v>1555</v>
      </c>
      <c r="B1503" t="s">
        <v>6198</v>
      </c>
      <c r="C1503" t="s">
        <v>6199</v>
      </c>
      <c r="D1503" t="s">
        <v>4849</v>
      </c>
      <c r="E1503" s="118">
        <v>26</v>
      </c>
      <c r="F1503">
        <v>490047</v>
      </c>
      <c r="G1503">
        <v>3</v>
      </c>
      <c r="H1503" s="118" t="s">
        <v>4904</v>
      </c>
      <c r="I1503" t="s">
        <v>8062</v>
      </c>
      <c r="J1503" t="s">
        <v>8713</v>
      </c>
      <c r="N1503" s="118"/>
      <c r="O1503" s="118"/>
    </row>
    <row r="1504" spans="1:15" x14ac:dyDescent="0.2">
      <c r="A1504">
        <v>1556</v>
      </c>
      <c r="B1504" t="s">
        <v>4891</v>
      </c>
      <c r="C1504" t="s">
        <v>1339</v>
      </c>
      <c r="D1504" t="s">
        <v>4849</v>
      </c>
      <c r="E1504" s="118">
        <v>28</v>
      </c>
      <c r="F1504">
        <v>490047</v>
      </c>
      <c r="G1504">
        <v>3</v>
      </c>
      <c r="H1504" s="118" t="s">
        <v>4905</v>
      </c>
      <c r="I1504" t="s">
        <v>8714</v>
      </c>
      <c r="J1504" t="s">
        <v>7732</v>
      </c>
      <c r="N1504" s="118"/>
      <c r="O1504" s="118"/>
    </row>
    <row r="1505" spans="1:15" x14ac:dyDescent="0.2">
      <c r="A1505">
        <v>1557</v>
      </c>
      <c r="B1505" t="s">
        <v>6200</v>
      </c>
      <c r="C1505" t="s">
        <v>6201</v>
      </c>
      <c r="D1505" t="s">
        <v>4849</v>
      </c>
      <c r="E1505" s="118">
        <v>28</v>
      </c>
      <c r="F1505">
        <v>490047</v>
      </c>
      <c r="G1505">
        <v>2</v>
      </c>
      <c r="H1505" s="118" t="s">
        <v>4907</v>
      </c>
      <c r="I1505" t="s">
        <v>8597</v>
      </c>
      <c r="J1505" t="s">
        <v>8003</v>
      </c>
      <c r="N1505" s="118"/>
      <c r="O1505" s="118"/>
    </row>
    <row r="1506" spans="1:15" x14ac:dyDescent="0.2">
      <c r="A1506">
        <v>1558</v>
      </c>
      <c r="B1506" t="s">
        <v>4857</v>
      </c>
      <c r="C1506" t="s">
        <v>1323</v>
      </c>
      <c r="D1506" t="s">
        <v>4849</v>
      </c>
      <c r="E1506" s="118">
        <v>25</v>
      </c>
      <c r="F1506">
        <v>490047</v>
      </c>
      <c r="G1506">
        <v>4</v>
      </c>
      <c r="H1506" s="118" t="s">
        <v>4909</v>
      </c>
      <c r="I1506" t="s">
        <v>8569</v>
      </c>
      <c r="J1506" t="s">
        <v>8715</v>
      </c>
      <c r="N1506" s="118"/>
      <c r="O1506" s="118"/>
    </row>
    <row r="1507" spans="1:15" x14ac:dyDescent="0.2">
      <c r="A1507">
        <v>1559</v>
      </c>
      <c r="B1507" t="s">
        <v>6202</v>
      </c>
      <c r="C1507" t="s">
        <v>6203</v>
      </c>
      <c r="D1507" t="s">
        <v>4849</v>
      </c>
      <c r="E1507" s="118">
        <v>28</v>
      </c>
      <c r="F1507">
        <v>490047</v>
      </c>
      <c r="G1507">
        <v>2</v>
      </c>
      <c r="H1507" s="118" t="s">
        <v>4911</v>
      </c>
      <c r="I1507" t="s">
        <v>8716</v>
      </c>
      <c r="J1507" t="s">
        <v>7813</v>
      </c>
      <c r="N1507" s="118"/>
      <c r="O1507" s="118"/>
    </row>
    <row r="1508" spans="1:15" x14ac:dyDescent="0.2">
      <c r="A1508">
        <v>1560</v>
      </c>
      <c r="B1508" t="s">
        <v>6204</v>
      </c>
      <c r="C1508" t="s">
        <v>6205</v>
      </c>
      <c r="D1508" t="s">
        <v>4849</v>
      </c>
      <c r="E1508" s="118">
        <v>31</v>
      </c>
      <c r="F1508">
        <v>490047</v>
      </c>
      <c r="G1508">
        <v>2</v>
      </c>
      <c r="H1508" s="118" t="s">
        <v>4912</v>
      </c>
      <c r="I1508" t="s">
        <v>8358</v>
      </c>
      <c r="J1508" t="s">
        <v>7724</v>
      </c>
      <c r="N1508" s="118"/>
      <c r="O1508" s="118"/>
    </row>
    <row r="1509" spans="1:15" x14ac:dyDescent="0.2">
      <c r="A1509">
        <v>1561</v>
      </c>
      <c r="B1509" t="s">
        <v>4993</v>
      </c>
      <c r="C1509" t="s">
        <v>1371</v>
      </c>
      <c r="D1509" t="s">
        <v>4990</v>
      </c>
      <c r="E1509" s="118">
        <v>26</v>
      </c>
      <c r="F1509">
        <v>492186</v>
      </c>
      <c r="G1509">
        <v>4</v>
      </c>
      <c r="H1509" s="118" t="s">
        <v>4914</v>
      </c>
      <c r="I1509" t="s">
        <v>7960</v>
      </c>
      <c r="J1509" t="s">
        <v>8003</v>
      </c>
      <c r="N1509" s="118"/>
      <c r="O1509" s="118"/>
    </row>
    <row r="1510" spans="1:15" x14ac:dyDescent="0.2">
      <c r="A1510">
        <v>1562</v>
      </c>
      <c r="B1510" t="s">
        <v>4995</v>
      </c>
      <c r="C1510" t="s">
        <v>1372</v>
      </c>
      <c r="D1510" t="s">
        <v>4990</v>
      </c>
      <c r="E1510" s="118">
        <v>26</v>
      </c>
      <c r="F1510">
        <v>492186</v>
      </c>
      <c r="G1510">
        <v>4</v>
      </c>
      <c r="H1510" s="118" t="s">
        <v>4915</v>
      </c>
      <c r="I1510" t="s">
        <v>8122</v>
      </c>
      <c r="J1510" t="s">
        <v>8717</v>
      </c>
      <c r="N1510" s="118"/>
      <c r="O1510" s="118"/>
    </row>
    <row r="1511" spans="1:15" x14ac:dyDescent="0.2">
      <c r="A1511">
        <v>1563</v>
      </c>
      <c r="B1511" t="s">
        <v>4999</v>
      </c>
      <c r="C1511" t="s">
        <v>1373</v>
      </c>
      <c r="D1511" t="s">
        <v>4990</v>
      </c>
      <c r="E1511" s="118">
        <v>25</v>
      </c>
      <c r="F1511">
        <v>492186</v>
      </c>
      <c r="G1511">
        <v>3</v>
      </c>
      <c r="H1511" s="118" t="s">
        <v>4916</v>
      </c>
      <c r="I1511" t="s">
        <v>8718</v>
      </c>
      <c r="J1511" t="s">
        <v>7892</v>
      </c>
      <c r="N1511" s="118"/>
      <c r="O1511" s="118"/>
    </row>
    <row r="1512" spans="1:15" x14ac:dyDescent="0.2">
      <c r="A1512">
        <v>1564</v>
      </c>
      <c r="B1512" t="s">
        <v>5001</v>
      </c>
      <c r="C1512" t="s">
        <v>1374</v>
      </c>
      <c r="D1512" t="s">
        <v>4990</v>
      </c>
      <c r="E1512" s="118">
        <v>26</v>
      </c>
      <c r="F1512">
        <v>492186</v>
      </c>
      <c r="G1512">
        <v>3</v>
      </c>
      <c r="H1512" s="118" t="s">
        <v>4917</v>
      </c>
      <c r="I1512" t="s">
        <v>8719</v>
      </c>
      <c r="J1512" t="s">
        <v>8720</v>
      </c>
      <c r="N1512" s="118"/>
      <c r="O1512" s="118"/>
    </row>
    <row r="1513" spans="1:15" x14ac:dyDescent="0.2">
      <c r="A1513">
        <v>1565</v>
      </c>
      <c r="B1513" t="s">
        <v>5939</v>
      </c>
      <c r="C1513" t="s">
        <v>5940</v>
      </c>
      <c r="D1513" t="s">
        <v>4990</v>
      </c>
      <c r="E1513" s="118">
        <v>17</v>
      </c>
      <c r="F1513">
        <v>492186</v>
      </c>
      <c r="G1513">
        <v>2</v>
      </c>
      <c r="H1513" s="118" t="s">
        <v>4918</v>
      </c>
      <c r="I1513" t="s">
        <v>7850</v>
      </c>
      <c r="J1513" t="s">
        <v>8721</v>
      </c>
      <c r="N1513" s="118"/>
      <c r="O1513" s="118"/>
    </row>
    <row r="1514" spans="1:15" x14ac:dyDescent="0.2">
      <c r="A1514">
        <v>1566</v>
      </c>
      <c r="B1514" t="s">
        <v>5626</v>
      </c>
      <c r="C1514" t="s">
        <v>1598</v>
      </c>
      <c r="D1514" t="s">
        <v>5617</v>
      </c>
      <c r="E1514" s="118">
        <v>27</v>
      </c>
      <c r="F1514">
        <v>492205</v>
      </c>
      <c r="G1514">
        <v>4</v>
      </c>
      <c r="H1514" s="118" t="s">
        <v>4919</v>
      </c>
      <c r="I1514" t="s">
        <v>8166</v>
      </c>
      <c r="J1514" t="s">
        <v>7813</v>
      </c>
      <c r="N1514" s="118"/>
      <c r="O1514" s="118"/>
    </row>
    <row r="1515" spans="1:15" x14ac:dyDescent="0.2">
      <c r="A1515">
        <v>1567</v>
      </c>
      <c r="B1515" t="s">
        <v>5628</v>
      </c>
      <c r="C1515" t="s">
        <v>1599</v>
      </c>
      <c r="D1515" t="s">
        <v>5617</v>
      </c>
      <c r="E1515" s="118">
        <v>28</v>
      </c>
      <c r="F1515">
        <v>492205</v>
      </c>
      <c r="G1515">
        <v>4</v>
      </c>
      <c r="H1515" s="118" t="s">
        <v>4920</v>
      </c>
      <c r="I1515" t="s">
        <v>9280</v>
      </c>
      <c r="J1515" t="s">
        <v>7990</v>
      </c>
      <c r="N1515" s="118"/>
      <c r="O1515" s="118"/>
    </row>
    <row r="1516" spans="1:15" x14ac:dyDescent="0.2">
      <c r="A1516">
        <v>1568</v>
      </c>
      <c r="B1516" t="s">
        <v>5630</v>
      </c>
      <c r="C1516" t="s">
        <v>1600</v>
      </c>
      <c r="D1516" t="s">
        <v>5617</v>
      </c>
      <c r="E1516" s="118">
        <v>27</v>
      </c>
      <c r="F1516">
        <v>492205</v>
      </c>
      <c r="G1516">
        <v>4</v>
      </c>
      <c r="H1516" s="118" t="s">
        <v>4922</v>
      </c>
      <c r="I1516" t="s">
        <v>8707</v>
      </c>
      <c r="J1516" t="s">
        <v>8370</v>
      </c>
      <c r="N1516" s="118"/>
      <c r="O1516" s="118"/>
    </row>
    <row r="1517" spans="1:15" x14ac:dyDescent="0.2">
      <c r="A1517">
        <v>1569</v>
      </c>
      <c r="B1517" t="s">
        <v>5632</v>
      </c>
      <c r="C1517" t="s">
        <v>1601</v>
      </c>
      <c r="D1517" t="s">
        <v>5617</v>
      </c>
      <c r="E1517" s="118">
        <v>27</v>
      </c>
      <c r="F1517">
        <v>492205</v>
      </c>
      <c r="G1517">
        <v>4</v>
      </c>
      <c r="H1517" s="118" t="s">
        <v>4924</v>
      </c>
      <c r="I1517" t="s">
        <v>9281</v>
      </c>
      <c r="J1517" t="s">
        <v>7702</v>
      </c>
      <c r="N1517" s="118"/>
      <c r="O1517" s="118"/>
    </row>
    <row r="1518" spans="1:15" x14ac:dyDescent="0.2">
      <c r="A1518">
        <v>1570</v>
      </c>
      <c r="B1518" t="s">
        <v>5634</v>
      </c>
      <c r="C1518" t="s">
        <v>1602</v>
      </c>
      <c r="D1518" t="s">
        <v>5617</v>
      </c>
      <c r="E1518" s="118">
        <v>28</v>
      </c>
      <c r="F1518">
        <v>492205</v>
      </c>
      <c r="G1518">
        <v>4</v>
      </c>
      <c r="H1518" s="118" t="s">
        <v>4926</v>
      </c>
      <c r="I1518" t="s">
        <v>8102</v>
      </c>
      <c r="J1518" t="s">
        <v>9282</v>
      </c>
      <c r="N1518" s="118"/>
      <c r="O1518" s="118"/>
    </row>
    <row r="1519" spans="1:15" x14ac:dyDescent="0.2">
      <c r="A1519">
        <v>1571</v>
      </c>
      <c r="B1519" t="s">
        <v>5645</v>
      </c>
      <c r="C1519" t="s">
        <v>1603</v>
      </c>
      <c r="D1519" t="s">
        <v>5617</v>
      </c>
      <c r="E1519" s="118">
        <v>27</v>
      </c>
      <c r="F1519">
        <v>492205</v>
      </c>
      <c r="G1519">
        <v>4</v>
      </c>
      <c r="H1519" s="118" t="s">
        <v>4928</v>
      </c>
      <c r="I1519" t="s">
        <v>8597</v>
      </c>
      <c r="J1519" t="s">
        <v>8453</v>
      </c>
      <c r="N1519" s="118"/>
      <c r="O1519" s="118"/>
    </row>
    <row r="1520" spans="1:15" x14ac:dyDescent="0.2">
      <c r="A1520">
        <v>1572</v>
      </c>
      <c r="B1520" t="s">
        <v>5647</v>
      </c>
      <c r="C1520" t="s">
        <v>1604</v>
      </c>
      <c r="D1520" t="s">
        <v>5617</v>
      </c>
      <c r="E1520" s="118">
        <v>27</v>
      </c>
      <c r="F1520">
        <v>492205</v>
      </c>
      <c r="G1520">
        <v>4</v>
      </c>
      <c r="H1520" s="118" t="s">
        <v>4930</v>
      </c>
      <c r="I1520" t="s">
        <v>8197</v>
      </c>
      <c r="J1520" t="s">
        <v>9283</v>
      </c>
      <c r="N1520" s="118"/>
      <c r="O1520" s="118"/>
    </row>
    <row r="1521" spans="1:15" x14ac:dyDescent="0.2">
      <c r="A1521">
        <v>1573</v>
      </c>
      <c r="B1521" t="s">
        <v>5649</v>
      </c>
      <c r="C1521" t="s">
        <v>10513</v>
      </c>
      <c r="D1521" t="s">
        <v>5617</v>
      </c>
      <c r="E1521" s="118">
        <v>28</v>
      </c>
      <c r="F1521">
        <v>492205</v>
      </c>
      <c r="G1521">
        <v>4</v>
      </c>
      <c r="H1521" s="118" t="s">
        <v>4931</v>
      </c>
      <c r="I1521" t="s">
        <v>9284</v>
      </c>
      <c r="J1521" t="s">
        <v>7971</v>
      </c>
      <c r="N1521" s="118"/>
      <c r="O1521" s="118"/>
    </row>
    <row r="1522" spans="1:15" x14ac:dyDescent="0.2">
      <c r="A1522">
        <v>1574</v>
      </c>
      <c r="B1522" t="s">
        <v>5651</v>
      </c>
      <c r="C1522" t="s">
        <v>1605</v>
      </c>
      <c r="D1522" t="s">
        <v>5617</v>
      </c>
      <c r="E1522" s="118">
        <v>39</v>
      </c>
      <c r="F1522">
        <v>492205</v>
      </c>
      <c r="G1522">
        <v>4</v>
      </c>
      <c r="H1522" s="118" t="s">
        <v>4933</v>
      </c>
      <c r="I1522" t="s">
        <v>9285</v>
      </c>
      <c r="J1522" t="s">
        <v>9286</v>
      </c>
      <c r="N1522" s="118"/>
      <c r="O1522" s="118"/>
    </row>
    <row r="1523" spans="1:15" x14ac:dyDescent="0.2">
      <c r="A1523">
        <v>1575</v>
      </c>
      <c r="B1523" t="s">
        <v>5653</v>
      </c>
      <c r="C1523" t="s">
        <v>1606</v>
      </c>
      <c r="D1523" t="s">
        <v>5617</v>
      </c>
      <c r="E1523" s="118">
        <v>28</v>
      </c>
      <c r="F1523">
        <v>492205</v>
      </c>
      <c r="G1523">
        <v>4</v>
      </c>
      <c r="H1523" s="118" t="s">
        <v>4935</v>
      </c>
      <c r="I1523" t="s">
        <v>7705</v>
      </c>
      <c r="J1523" t="s">
        <v>9287</v>
      </c>
      <c r="N1523" s="118"/>
      <c r="O1523" s="118"/>
    </row>
    <row r="1524" spans="1:15" x14ac:dyDescent="0.2">
      <c r="A1524">
        <v>1576</v>
      </c>
      <c r="B1524" t="s">
        <v>5655</v>
      </c>
      <c r="C1524" t="s">
        <v>1607</v>
      </c>
      <c r="D1524" t="s">
        <v>5617</v>
      </c>
      <c r="E1524" s="118">
        <v>28</v>
      </c>
      <c r="F1524">
        <v>492205</v>
      </c>
      <c r="G1524">
        <v>4</v>
      </c>
      <c r="H1524" s="118" t="s">
        <v>4936</v>
      </c>
      <c r="I1524" t="s">
        <v>8771</v>
      </c>
      <c r="J1524" t="s">
        <v>9288</v>
      </c>
      <c r="N1524" s="118"/>
      <c r="O1524" s="118"/>
    </row>
    <row r="1525" spans="1:15" x14ac:dyDescent="0.2">
      <c r="A1525">
        <v>1577</v>
      </c>
      <c r="B1525" t="s">
        <v>5657</v>
      </c>
      <c r="C1525" t="s">
        <v>1608</v>
      </c>
      <c r="D1525" t="s">
        <v>5617</v>
      </c>
      <c r="E1525" s="118">
        <v>27</v>
      </c>
      <c r="F1525">
        <v>492205</v>
      </c>
      <c r="G1525">
        <v>4</v>
      </c>
      <c r="H1525" s="118" t="s">
        <v>4938</v>
      </c>
      <c r="I1525" t="s">
        <v>9289</v>
      </c>
      <c r="J1525" t="s">
        <v>7696</v>
      </c>
      <c r="N1525" s="118"/>
      <c r="O1525" s="118"/>
    </row>
    <row r="1526" spans="1:15" x14ac:dyDescent="0.2">
      <c r="A1526">
        <v>1578</v>
      </c>
      <c r="B1526" t="s">
        <v>5659</v>
      </c>
      <c r="C1526" t="s">
        <v>1609</v>
      </c>
      <c r="D1526" t="s">
        <v>5617</v>
      </c>
      <c r="E1526" s="118">
        <v>27</v>
      </c>
      <c r="F1526">
        <v>492205</v>
      </c>
      <c r="G1526">
        <v>4</v>
      </c>
      <c r="H1526" s="118" t="s">
        <v>4940</v>
      </c>
      <c r="I1526" t="s">
        <v>9290</v>
      </c>
      <c r="J1526" t="s">
        <v>8362</v>
      </c>
      <c r="N1526" s="118"/>
      <c r="O1526" s="118"/>
    </row>
    <row r="1527" spans="1:15" x14ac:dyDescent="0.2">
      <c r="A1527">
        <v>1579</v>
      </c>
      <c r="B1527" t="s">
        <v>5661</v>
      </c>
      <c r="C1527" t="s">
        <v>1610</v>
      </c>
      <c r="D1527" t="s">
        <v>5617</v>
      </c>
      <c r="E1527" s="118">
        <v>28</v>
      </c>
      <c r="F1527">
        <v>492205</v>
      </c>
      <c r="G1527">
        <v>4</v>
      </c>
      <c r="H1527" s="118" t="s">
        <v>4942</v>
      </c>
      <c r="I1527" t="s">
        <v>9155</v>
      </c>
      <c r="J1527" t="s">
        <v>8155</v>
      </c>
      <c r="N1527" s="118"/>
      <c r="O1527" s="118"/>
    </row>
    <row r="1528" spans="1:15" x14ac:dyDescent="0.2">
      <c r="A1528">
        <v>1580</v>
      </c>
      <c r="B1528" t="s">
        <v>5663</v>
      </c>
      <c r="C1528" t="s">
        <v>1611</v>
      </c>
      <c r="D1528" t="s">
        <v>5617</v>
      </c>
      <c r="E1528" s="118">
        <v>27</v>
      </c>
      <c r="F1528">
        <v>492205</v>
      </c>
      <c r="G1528">
        <v>3</v>
      </c>
      <c r="H1528" s="118" t="s">
        <v>4944</v>
      </c>
      <c r="I1528" t="s">
        <v>7747</v>
      </c>
      <c r="J1528" t="s">
        <v>8457</v>
      </c>
      <c r="N1528" s="118"/>
      <c r="O1528" s="118"/>
    </row>
    <row r="1529" spans="1:15" x14ac:dyDescent="0.2">
      <c r="A1529">
        <v>1581</v>
      </c>
      <c r="B1529" t="s">
        <v>5665</v>
      </c>
      <c r="C1529" t="s">
        <v>1612</v>
      </c>
      <c r="D1529" t="s">
        <v>5617</v>
      </c>
      <c r="E1529" s="118">
        <v>27</v>
      </c>
      <c r="F1529">
        <v>492205</v>
      </c>
      <c r="G1529">
        <v>3</v>
      </c>
      <c r="H1529" s="118" t="s">
        <v>4946</v>
      </c>
      <c r="I1529" t="s">
        <v>9176</v>
      </c>
      <c r="J1529" t="s">
        <v>7948</v>
      </c>
      <c r="N1529" s="118"/>
      <c r="O1529" s="118"/>
    </row>
    <row r="1530" spans="1:15" x14ac:dyDescent="0.2">
      <c r="A1530">
        <v>1582</v>
      </c>
      <c r="B1530" t="s">
        <v>5667</v>
      </c>
      <c r="C1530" t="s">
        <v>1613</v>
      </c>
      <c r="D1530" t="s">
        <v>5617</v>
      </c>
      <c r="E1530" s="118">
        <v>28</v>
      </c>
      <c r="F1530">
        <v>492205</v>
      </c>
      <c r="G1530">
        <v>3</v>
      </c>
      <c r="H1530" s="118" t="s">
        <v>4948</v>
      </c>
      <c r="I1530" t="s">
        <v>9291</v>
      </c>
      <c r="J1530" t="s">
        <v>7890</v>
      </c>
      <c r="N1530" s="118"/>
      <c r="O1530" s="118"/>
    </row>
    <row r="1531" spans="1:15" x14ac:dyDescent="0.2">
      <c r="A1531">
        <v>1583</v>
      </c>
      <c r="B1531" t="s">
        <v>5669</v>
      </c>
      <c r="C1531" t="s">
        <v>1614</v>
      </c>
      <c r="D1531" t="s">
        <v>5617</v>
      </c>
      <c r="E1531" s="118">
        <v>28</v>
      </c>
      <c r="F1531">
        <v>492205</v>
      </c>
      <c r="G1531">
        <v>3</v>
      </c>
      <c r="H1531" s="118" t="s">
        <v>4950</v>
      </c>
      <c r="I1531" t="s">
        <v>9292</v>
      </c>
      <c r="J1531" t="s">
        <v>8767</v>
      </c>
      <c r="N1531" s="118"/>
      <c r="O1531" s="118"/>
    </row>
    <row r="1532" spans="1:15" x14ac:dyDescent="0.2">
      <c r="A1532">
        <v>1584</v>
      </c>
      <c r="B1532" t="s">
        <v>5671</v>
      </c>
      <c r="C1532" t="s">
        <v>1615</v>
      </c>
      <c r="D1532" t="s">
        <v>5617</v>
      </c>
      <c r="E1532" s="118">
        <v>27</v>
      </c>
      <c r="F1532">
        <v>492205</v>
      </c>
      <c r="G1532">
        <v>3</v>
      </c>
      <c r="H1532" s="118" t="s">
        <v>4952</v>
      </c>
      <c r="I1532" t="s">
        <v>9293</v>
      </c>
      <c r="J1532" t="s">
        <v>9294</v>
      </c>
      <c r="N1532" s="118"/>
      <c r="O1532" s="118"/>
    </row>
    <row r="1533" spans="1:15" x14ac:dyDescent="0.2">
      <c r="A1533">
        <v>1585</v>
      </c>
      <c r="B1533" t="s">
        <v>5673</v>
      </c>
      <c r="C1533" t="s">
        <v>1616</v>
      </c>
      <c r="D1533" t="s">
        <v>5617</v>
      </c>
      <c r="E1533" s="118">
        <v>27</v>
      </c>
      <c r="F1533">
        <v>492205</v>
      </c>
      <c r="G1533">
        <v>3</v>
      </c>
      <c r="H1533" s="118" t="s">
        <v>4954</v>
      </c>
      <c r="I1533" t="s">
        <v>9295</v>
      </c>
      <c r="J1533" t="s">
        <v>7940</v>
      </c>
      <c r="N1533" s="118"/>
      <c r="O1533" s="118"/>
    </row>
    <row r="1534" spans="1:15" x14ac:dyDescent="0.2">
      <c r="A1534">
        <v>1586</v>
      </c>
      <c r="B1534" t="s">
        <v>5675</v>
      </c>
      <c r="C1534" t="s">
        <v>1617</v>
      </c>
      <c r="D1534" t="s">
        <v>5617</v>
      </c>
      <c r="E1534" s="118">
        <v>27</v>
      </c>
      <c r="F1534">
        <v>492205</v>
      </c>
      <c r="G1534">
        <v>3</v>
      </c>
      <c r="H1534" s="118" t="s">
        <v>4955</v>
      </c>
      <c r="I1534" t="s">
        <v>9296</v>
      </c>
      <c r="J1534" t="s">
        <v>8080</v>
      </c>
      <c r="N1534" s="118"/>
      <c r="O1534" s="118"/>
    </row>
    <row r="1535" spans="1:15" x14ac:dyDescent="0.2">
      <c r="A1535">
        <v>1587</v>
      </c>
      <c r="B1535" t="s">
        <v>5677</v>
      </c>
      <c r="C1535" t="s">
        <v>1618</v>
      </c>
      <c r="D1535" t="s">
        <v>5617</v>
      </c>
      <c r="E1535" s="118">
        <v>28</v>
      </c>
      <c r="F1535">
        <v>492205</v>
      </c>
      <c r="G1535">
        <v>3</v>
      </c>
      <c r="H1535" s="118" t="s">
        <v>4956</v>
      </c>
      <c r="I1535" t="s">
        <v>9113</v>
      </c>
      <c r="J1535" t="s">
        <v>9297</v>
      </c>
      <c r="N1535" s="118"/>
      <c r="O1535" s="118"/>
    </row>
    <row r="1536" spans="1:15" x14ac:dyDescent="0.2">
      <c r="A1536">
        <v>1588</v>
      </c>
      <c r="B1536" t="s">
        <v>5679</v>
      </c>
      <c r="C1536" t="s">
        <v>1619</v>
      </c>
      <c r="D1536" t="s">
        <v>5617</v>
      </c>
      <c r="E1536" s="118">
        <v>28</v>
      </c>
      <c r="F1536">
        <v>492205</v>
      </c>
      <c r="G1536">
        <v>3</v>
      </c>
      <c r="H1536" s="118" t="s">
        <v>4957</v>
      </c>
      <c r="I1536" t="s">
        <v>7854</v>
      </c>
      <c r="J1536" t="s">
        <v>7932</v>
      </c>
      <c r="N1536" s="118"/>
      <c r="O1536" s="118"/>
    </row>
    <row r="1537" spans="1:15" x14ac:dyDescent="0.2">
      <c r="A1537">
        <v>1589</v>
      </c>
      <c r="B1537" t="s">
        <v>5681</v>
      </c>
      <c r="C1537" t="s">
        <v>1620</v>
      </c>
      <c r="D1537" t="s">
        <v>5617</v>
      </c>
      <c r="E1537" s="118">
        <v>28</v>
      </c>
      <c r="F1537">
        <v>492205</v>
      </c>
      <c r="G1537">
        <v>3</v>
      </c>
      <c r="H1537" s="118" t="s">
        <v>4958</v>
      </c>
      <c r="I1537" t="s">
        <v>9298</v>
      </c>
      <c r="J1537" t="s">
        <v>7873</v>
      </c>
      <c r="N1537" s="118"/>
      <c r="O1537" s="118"/>
    </row>
    <row r="1538" spans="1:15" x14ac:dyDescent="0.2">
      <c r="A1538">
        <v>1590</v>
      </c>
      <c r="B1538" t="s">
        <v>5683</v>
      </c>
      <c r="C1538" t="s">
        <v>1621</v>
      </c>
      <c r="D1538" t="s">
        <v>5617</v>
      </c>
      <c r="E1538" s="118">
        <v>27</v>
      </c>
      <c r="F1538">
        <v>492205</v>
      </c>
      <c r="G1538">
        <v>3</v>
      </c>
      <c r="H1538" s="118" t="s">
        <v>4960</v>
      </c>
      <c r="I1538" t="s">
        <v>9030</v>
      </c>
      <c r="J1538" t="s">
        <v>9299</v>
      </c>
      <c r="N1538" s="118"/>
      <c r="O1538" s="118"/>
    </row>
    <row r="1539" spans="1:15" x14ac:dyDescent="0.2">
      <c r="A1539">
        <v>1591</v>
      </c>
      <c r="B1539" t="s">
        <v>5685</v>
      </c>
      <c r="C1539" t="s">
        <v>1622</v>
      </c>
      <c r="D1539" t="s">
        <v>5617</v>
      </c>
      <c r="E1539" s="118">
        <v>28</v>
      </c>
      <c r="F1539">
        <v>492205</v>
      </c>
      <c r="G1539">
        <v>3</v>
      </c>
      <c r="H1539" s="118" t="s">
        <v>4961</v>
      </c>
      <c r="I1539" t="s">
        <v>9300</v>
      </c>
      <c r="J1539" t="s">
        <v>8000</v>
      </c>
      <c r="N1539" s="118"/>
      <c r="O1539" s="118"/>
    </row>
    <row r="1540" spans="1:15" x14ac:dyDescent="0.2">
      <c r="A1540">
        <v>1592</v>
      </c>
      <c r="B1540" t="s">
        <v>5687</v>
      </c>
      <c r="C1540" t="s">
        <v>1623</v>
      </c>
      <c r="D1540" t="s">
        <v>5617</v>
      </c>
      <c r="E1540" s="118">
        <v>28</v>
      </c>
      <c r="F1540">
        <v>492205</v>
      </c>
      <c r="G1540">
        <v>3</v>
      </c>
      <c r="H1540" s="118" t="s">
        <v>4963</v>
      </c>
      <c r="I1540" t="s">
        <v>9301</v>
      </c>
      <c r="J1540" t="s">
        <v>7702</v>
      </c>
      <c r="N1540" s="118"/>
      <c r="O1540" s="118"/>
    </row>
    <row r="1541" spans="1:15" x14ac:dyDescent="0.2">
      <c r="A1541">
        <v>1593</v>
      </c>
      <c r="B1541" t="s">
        <v>5689</v>
      </c>
      <c r="C1541" t="s">
        <v>1624</v>
      </c>
      <c r="D1541" t="s">
        <v>5617</v>
      </c>
      <c r="E1541" s="118">
        <v>28</v>
      </c>
      <c r="F1541">
        <v>492205</v>
      </c>
      <c r="G1541">
        <v>3</v>
      </c>
      <c r="H1541" s="118" t="s">
        <v>4965</v>
      </c>
      <c r="I1541" t="s">
        <v>9302</v>
      </c>
      <c r="J1541" t="s">
        <v>9303</v>
      </c>
      <c r="N1541" s="118"/>
      <c r="O1541" s="118"/>
    </row>
    <row r="1542" spans="1:15" x14ac:dyDescent="0.2">
      <c r="A1542">
        <v>1594</v>
      </c>
      <c r="B1542" t="s">
        <v>5691</v>
      </c>
      <c r="C1542" t="s">
        <v>1625</v>
      </c>
      <c r="D1542" t="s">
        <v>5617</v>
      </c>
      <c r="E1542" s="118">
        <v>28</v>
      </c>
      <c r="F1542">
        <v>492205</v>
      </c>
      <c r="G1542">
        <v>3</v>
      </c>
      <c r="H1542" s="118" t="s">
        <v>4967</v>
      </c>
      <c r="I1542" t="s">
        <v>8628</v>
      </c>
      <c r="J1542" t="s">
        <v>8852</v>
      </c>
      <c r="N1542" s="118"/>
      <c r="O1542" s="118"/>
    </row>
    <row r="1543" spans="1:15" x14ac:dyDescent="0.2">
      <c r="A1543">
        <v>1595</v>
      </c>
      <c r="B1543" t="s">
        <v>5693</v>
      </c>
      <c r="C1543" t="s">
        <v>1626</v>
      </c>
      <c r="D1543" t="s">
        <v>5617</v>
      </c>
      <c r="E1543" s="118">
        <v>31</v>
      </c>
      <c r="F1543">
        <v>492205</v>
      </c>
      <c r="G1543">
        <v>3</v>
      </c>
      <c r="H1543" s="118" t="s">
        <v>4968</v>
      </c>
      <c r="I1543" t="s">
        <v>9304</v>
      </c>
      <c r="J1543" t="s">
        <v>7760</v>
      </c>
      <c r="N1543" s="118"/>
      <c r="O1543" s="118"/>
    </row>
    <row r="1544" spans="1:15" x14ac:dyDescent="0.2">
      <c r="A1544">
        <v>1596</v>
      </c>
      <c r="B1544" t="s">
        <v>5695</v>
      </c>
      <c r="C1544" t="s">
        <v>1627</v>
      </c>
      <c r="D1544" t="s">
        <v>5617</v>
      </c>
      <c r="E1544" s="118">
        <v>27</v>
      </c>
      <c r="F1544">
        <v>492205</v>
      </c>
      <c r="G1544">
        <v>3</v>
      </c>
      <c r="H1544" s="118" t="s">
        <v>4969</v>
      </c>
      <c r="I1544" t="s">
        <v>9305</v>
      </c>
      <c r="J1544" t="s">
        <v>9306</v>
      </c>
      <c r="N1544" s="118"/>
      <c r="O1544" s="118"/>
    </row>
    <row r="1545" spans="1:15" x14ac:dyDescent="0.2">
      <c r="A1545">
        <v>1597</v>
      </c>
      <c r="B1545" t="s">
        <v>5697</v>
      </c>
      <c r="C1545" t="s">
        <v>1628</v>
      </c>
      <c r="D1545" t="s">
        <v>5617</v>
      </c>
      <c r="E1545" s="118">
        <v>27</v>
      </c>
      <c r="F1545">
        <v>492205</v>
      </c>
      <c r="G1545">
        <v>3</v>
      </c>
      <c r="H1545" s="118" t="s">
        <v>4970</v>
      </c>
      <c r="I1545" t="s">
        <v>7720</v>
      </c>
      <c r="J1545" t="s">
        <v>9307</v>
      </c>
      <c r="N1545" s="118"/>
      <c r="O1545" s="118"/>
    </row>
    <row r="1546" spans="1:15" x14ac:dyDescent="0.2">
      <c r="A1546">
        <v>1598</v>
      </c>
      <c r="B1546" t="s">
        <v>5699</v>
      </c>
      <c r="C1546" t="s">
        <v>1629</v>
      </c>
      <c r="D1546" t="s">
        <v>5617</v>
      </c>
      <c r="E1546" s="118">
        <v>27</v>
      </c>
      <c r="F1546">
        <v>492205</v>
      </c>
      <c r="G1546">
        <v>3</v>
      </c>
      <c r="H1546" s="118" t="s">
        <v>4971</v>
      </c>
      <c r="I1546" t="s">
        <v>7960</v>
      </c>
      <c r="J1546" t="s">
        <v>9308</v>
      </c>
      <c r="N1546" s="118"/>
      <c r="O1546" s="118"/>
    </row>
    <row r="1547" spans="1:15" x14ac:dyDescent="0.2">
      <c r="A1547">
        <v>1599</v>
      </c>
      <c r="B1547" t="s">
        <v>5701</v>
      </c>
      <c r="C1547" t="s">
        <v>1630</v>
      </c>
      <c r="D1547" t="s">
        <v>5617</v>
      </c>
      <c r="E1547" s="118">
        <v>33</v>
      </c>
      <c r="F1547">
        <v>492205</v>
      </c>
      <c r="G1547">
        <v>3</v>
      </c>
      <c r="H1547" s="118" t="s">
        <v>4973</v>
      </c>
      <c r="I1547" t="s">
        <v>8368</v>
      </c>
      <c r="J1547" t="s">
        <v>7702</v>
      </c>
      <c r="N1547" s="118"/>
      <c r="O1547" s="118"/>
    </row>
    <row r="1548" spans="1:15" x14ac:dyDescent="0.2">
      <c r="A1548">
        <v>1600</v>
      </c>
      <c r="B1548" t="s">
        <v>5824</v>
      </c>
      <c r="C1548" t="s">
        <v>2325</v>
      </c>
      <c r="D1548" t="s">
        <v>5617</v>
      </c>
      <c r="E1548" s="118">
        <v>28</v>
      </c>
      <c r="F1548">
        <v>492205</v>
      </c>
      <c r="G1548">
        <v>2</v>
      </c>
      <c r="H1548" s="118" t="s">
        <v>4975</v>
      </c>
      <c r="I1548" t="s">
        <v>9309</v>
      </c>
      <c r="J1548" t="s">
        <v>8252</v>
      </c>
      <c r="N1548" s="118"/>
      <c r="O1548" s="118"/>
    </row>
    <row r="1549" spans="1:15" x14ac:dyDescent="0.2">
      <c r="A1549">
        <v>1601</v>
      </c>
      <c r="B1549" t="s">
        <v>5825</v>
      </c>
      <c r="C1549" t="s">
        <v>2326</v>
      </c>
      <c r="D1549" t="s">
        <v>5617</v>
      </c>
      <c r="E1549" s="118">
        <v>28</v>
      </c>
      <c r="F1549">
        <v>492205</v>
      </c>
      <c r="G1549">
        <v>2</v>
      </c>
      <c r="H1549" s="118" t="s">
        <v>4976</v>
      </c>
      <c r="I1549" t="s">
        <v>9310</v>
      </c>
      <c r="J1549" t="s">
        <v>7738</v>
      </c>
      <c r="N1549" s="118"/>
      <c r="O1549" s="118"/>
    </row>
    <row r="1550" spans="1:15" x14ac:dyDescent="0.2">
      <c r="A1550">
        <v>1602</v>
      </c>
      <c r="B1550" t="s">
        <v>5826</v>
      </c>
      <c r="C1550" t="s">
        <v>2327</v>
      </c>
      <c r="D1550" t="s">
        <v>5617</v>
      </c>
      <c r="E1550" s="118">
        <v>27</v>
      </c>
      <c r="F1550">
        <v>492205</v>
      </c>
      <c r="G1550">
        <v>2</v>
      </c>
      <c r="H1550" s="118" t="s">
        <v>4978</v>
      </c>
      <c r="I1550" t="s">
        <v>9111</v>
      </c>
      <c r="J1550" t="s">
        <v>7856</v>
      </c>
      <c r="N1550" s="118"/>
      <c r="O1550" s="118"/>
    </row>
    <row r="1551" spans="1:15" x14ac:dyDescent="0.2">
      <c r="A1551">
        <v>1603</v>
      </c>
      <c r="B1551" t="s">
        <v>5827</v>
      </c>
      <c r="C1551" t="s">
        <v>2328</v>
      </c>
      <c r="D1551" t="s">
        <v>5617</v>
      </c>
      <c r="E1551" s="118">
        <v>27</v>
      </c>
      <c r="F1551">
        <v>492205</v>
      </c>
      <c r="G1551">
        <v>2</v>
      </c>
      <c r="H1551" s="118" t="s">
        <v>4980</v>
      </c>
      <c r="I1551" t="s">
        <v>8397</v>
      </c>
      <c r="J1551" t="s">
        <v>7700</v>
      </c>
      <c r="N1551" s="118"/>
      <c r="O1551" s="118"/>
    </row>
    <row r="1552" spans="1:15" x14ac:dyDescent="0.2">
      <c r="A1552">
        <v>1604</v>
      </c>
      <c r="B1552" t="s">
        <v>5828</v>
      </c>
      <c r="C1552" t="s">
        <v>2329</v>
      </c>
      <c r="D1552" t="s">
        <v>5617</v>
      </c>
      <c r="E1552" s="118">
        <v>28</v>
      </c>
      <c r="F1552">
        <v>492205</v>
      </c>
      <c r="G1552">
        <v>2</v>
      </c>
      <c r="H1552" s="118" t="s">
        <v>4982</v>
      </c>
      <c r="I1552" t="s">
        <v>8299</v>
      </c>
      <c r="J1552" t="s">
        <v>7732</v>
      </c>
      <c r="N1552" s="118"/>
      <c r="O1552" s="118"/>
    </row>
    <row r="1553" spans="1:15" x14ac:dyDescent="0.2">
      <c r="A1553">
        <v>1605</v>
      </c>
      <c r="B1553" t="s">
        <v>6356</v>
      </c>
      <c r="C1553" t="s">
        <v>6357</v>
      </c>
      <c r="D1553" t="s">
        <v>5617</v>
      </c>
      <c r="E1553" s="118">
        <v>28</v>
      </c>
      <c r="F1553">
        <v>492205</v>
      </c>
      <c r="G1553">
        <v>2</v>
      </c>
      <c r="H1553" s="118" t="s">
        <v>4984</v>
      </c>
      <c r="I1553" t="s">
        <v>8060</v>
      </c>
      <c r="J1553" t="s">
        <v>7813</v>
      </c>
      <c r="N1553" s="118"/>
      <c r="O1553" s="118"/>
    </row>
    <row r="1554" spans="1:15" x14ac:dyDescent="0.2">
      <c r="A1554">
        <v>1606</v>
      </c>
      <c r="B1554" t="s">
        <v>6358</v>
      </c>
      <c r="C1554" t="s">
        <v>6359</v>
      </c>
      <c r="D1554" t="s">
        <v>5617</v>
      </c>
      <c r="E1554" s="118">
        <v>32</v>
      </c>
      <c r="F1554">
        <v>492205</v>
      </c>
      <c r="G1554">
        <v>2</v>
      </c>
      <c r="H1554" s="118" t="s">
        <v>4986</v>
      </c>
      <c r="I1554" t="s">
        <v>7703</v>
      </c>
      <c r="J1554" t="s">
        <v>9088</v>
      </c>
      <c r="N1554" s="118"/>
      <c r="O1554" s="118"/>
    </row>
    <row r="1555" spans="1:15" x14ac:dyDescent="0.2">
      <c r="A1555">
        <v>1607</v>
      </c>
      <c r="B1555" t="s">
        <v>6360</v>
      </c>
      <c r="C1555" t="s">
        <v>6361</v>
      </c>
      <c r="D1555" t="s">
        <v>5617</v>
      </c>
      <c r="E1555" s="118">
        <v>27</v>
      </c>
      <c r="F1555">
        <v>492205</v>
      </c>
      <c r="G1555">
        <v>2</v>
      </c>
      <c r="H1555" s="118" t="s">
        <v>4988</v>
      </c>
      <c r="I1555" t="s">
        <v>8897</v>
      </c>
      <c r="J1555" t="s">
        <v>9311</v>
      </c>
      <c r="N1555" s="118"/>
      <c r="O1555" s="118"/>
    </row>
    <row r="1556" spans="1:15" x14ac:dyDescent="0.2">
      <c r="A1556">
        <v>1608</v>
      </c>
      <c r="B1556" t="s">
        <v>6362</v>
      </c>
      <c r="C1556" t="s">
        <v>6363</v>
      </c>
      <c r="D1556" t="s">
        <v>5617</v>
      </c>
      <c r="E1556" s="118">
        <v>28</v>
      </c>
      <c r="F1556">
        <v>492205</v>
      </c>
      <c r="G1556">
        <v>2</v>
      </c>
      <c r="H1556" s="118" t="s">
        <v>4989</v>
      </c>
      <c r="I1556" t="s">
        <v>8281</v>
      </c>
      <c r="J1556" t="s">
        <v>9312</v>
      </c>
      <c r="N1556" s="118"/>
      <c r="O1556" s="118"/>
    </row>
    <row r="1557" spans="1:15" x14ac:dyDescent="0.2">
      <c r="A1557">
        <v>1609</v>
      </c>
      <c r="B1557" t="s">
        <v>6364</v>
      </c>
      <c r="C1557" t="s">
        <v>6365</v>
      </c>
      <c r="D1557" t="s">
        <v>5617</v>
      </c>
      <c r="E1557" s="118">
        <v>28</v>
      </c>
      <c r="F1557">
        <v>492205</v>
      </c>
      <c r="G1557">
        <v>2</v>
      </c>
      <c r="H1557" s="118" t="s">
        <v>4991</v>
      </c>
      <c r="I1557" t="s">
        <v>7778</v>
      </c>
      <c r="J1557" t="s">
        <v>9313</v>
      </c>
      <c r="N1557" s="118"/>
      <c r="O1557" s="118"/>
    </row>
    <row r="1558" spans="1:15" x14ac:dyDescent="0.2">
      <c r="A1558">
        <v>1610</v>
      </c>
      <c r="B1558" t="s">
        <v>6366</v>
      </c>
      <c r="C1558" t="s">
        <v>6367</v>
      </c>
      <c r="D1558" t="s">
        <v>5617</v>
      </c>
      <c r="E1558" s="118">
        <v>27</v>
      </c>
      <c r="F1558">
        <v>492205</v>
      </c>
      <c r="G1558">
        <v>2</v>
      </c>
      <c r="H1558" s="118" t="s">
        <v>4992</v>
      </c>
      <c r="I1558" t="s">
        <v>7812</v>
      </c>
      <c r="J1558" t="s">
        <v>7842</v>
      </c>
      <c r="N1558" s="118"/>
      <c r="O1558" s="118"/>
    </row>
    <row r="1559" spans="1:15" x14ac:dyDescent="0.2">
      <c r="A1559">
        <v>1611</v>
      </c>
      <c r="B1559" t="s">
        <v>6368</v>
      </c>
      <c r="C1559" t="s">
        <v>925</v>
      </c>
      <c r="D1559" t="s">
        <v>5617</v>
      </c>
      <c r="E1559" s="118">
        <v>27</v>
      </c>
      <c r="F1559">
        <v>492205</v>
      </c>
      <c r="G1559">
        <v>3</v>
      </c>
      <c r="H1559" s="118" t="s">
        <v>4994</v>
      </c>
      <c r="I1559" t="s">
        <v>7792</v>
      </c>
      <c r="J1559" t="s">
        <v>7873</v>
      </c>
      <c r="N1559" s="118"/>
      <c r="O1559" s="118"/>
    </row>
    <row r="1560" spans="1:15" x14ac:dyDescent="0.2">
      <c r="A1560">
        <v>1612</v>
      </c>
      <c r="B1560" t="s">
        <v>6675</v>
      </c>
      <c r="C1560" t="s">
        <v>6676</v>
      </c>
      <c r="D1560" t="s">
        <v>5617</v>
      </c>
      <c r="E1560" s="118">
        <v>28</v>
      </c>
      <c r="F1560">
        <v>492205</v>
      </c>
      <c r="G1560">
        <v>2</v>
      </c>
      <c r="H1560" s="118" t="s">
        <v>4996</v>
      </c>
      <c r="I1560" t="s">
        <v>7903</v>
      </c>
      <c r="J1560" t="s">
        <v>7853</v>
      </c>
      <c r="N1560" s="118"/>
      <c r="O1560" s="118"/>
    </row>
    <row r="1561" spans="1:15" x14ac:dyDescent="0.2">
      <c r="A1561">
        <v>1613</v>
      </c>
      <c r="B1561" t="s">
        <v>10514</v>
      </c>
      <c r="C1561" t="s">
        <v>10515</v>
      </c>
      <c r="D1561" t="s">
        <v>5617</v>
      </c>
      <c r="E1561" s="118">
        <v>36</v>
      </c>
      <c r="F1561">
        <v>492205</v>
      </c>
      <c r="G1561">
        <v>2</v>
      </c>
      <c r="H1561" s="118" t="s">
        <v>4997</v>
      </c>
      <c r="I1561" t="s">
        <v>8470</v>
      </c>
      <c r="J1561" t="s">
        <v>7853</v>
      </c>
      <c r="N1561" s="118"/>
      <c r="O1561" s="118"/>
    </row>
    <row r="1562" spans="1:15" x14ac:dyDescent="0.2">
      <c r="A1562">
        <v>1614</v>
      </c>
      <c r="B1562" t="s">
        <v>10516</v>
      </c>
      <c r="C1562" t="s">
        <v>10517</v>
      </c>
      <c r="D1562" t="s">
        <v>5617</v>
      </c>
      <c r="E1562" s="118">
        <v>29</v>
      </c>
      <c r="F1562">
        <v>492205</v>
      </c>
      <c r="G1562">
        <v>1</v>
      </c>
      <c r="H1562" s="118" t="s">
        <v>4998</v>
      </c>
      <c r="I1562" t="s">
        <v>8126</v>
      </c>
      <c r="J1562" t="s">
        <v>9314</v>
      </c>
      <c r="N1562" s="118"/>
      <c r="O1562" s="118"/>
    </row>
    <row r="1563" spans="1:15" x14ac:dyDescent="0.2">
      <c r="A1563">
        <v>1615</v>
      </c>
      <c r="B1563" t="s">
        <v>10518</v>
      </c>
      <c r="C1563" t="s">
        <v>10519</v>
      </c>
      <c r="D1563" t="s">
        <v>5617</v>
      </c>
      <c r="E1563" s="118">
        <v>28</v>
      </c>
      <c r="F1563">
        <v>492205</v>
      </c>
      <c r="G1563">
        <v>1</v>
      </c>
      <c r="H1563" s="118" t="s">
        <v>5000</v>
      </c>
      <c r="I1563" t="s">
        <v>9315</v>
      </c>
      <c r="J1563" t="s">
        <v>8229</v>
      </c>
      <c r="N1563" s="118"/>
      <c r="O1563" s="118"/>
    </row>
    <row r="1564" spans="1:15" x14ac:dyDescent="0.2">
      <c r="A1564">
        <v>1616</v>
      </c>
      <c r="B1564" t="s">
        <v>10520</v>
      </c>
      <c r="C1564" t="s">
        <v>10521</v>
      </c>
      <c r="D1564" t="s">
        <v>5617</v>
      </c>
      <c r="E1564" s="118">
        <v>27</v>
      </c>
      <c r="F1564">
        <v>492205</v>
      </c>
      <c r="G1564">
        <v>1</v>
      </c>
      <c r="H1564" s="118" t="s">
        <v>5002</v>
      </c>
      <c r="I1564" t="s">
        <v>8034</v>
      </c>
      <c r="J1564" t="s">
        <v>8208</v>
      </c>
      <c r="N1564" s="118"/>
      <c r="O1564" s="118"/>
    </row>
    <row r="1565" spans="1:15" x14ac:dyDescent="0.2">
      <c r="A1565">
        <v>1617</v>
      </c>
      <c r="B1565" t="s">
        <v>10522</v>
      </c>
      <c r="C1565" t="s">
        <v>10523</v>
      </c>
      <c r="D1565" t="s">
        <v>5617</v>
      </c>
      <c r="E1565" s="118">
        <v>27</v>
      </c>
      <c r="F1565">
        <v>492205</v>
      </c>
      <c r="G1565">
        <v>1</v>
      </c>
      <c r="H1565" s="118" t="s">
        <v>5004</v>
      </c>
      <c r="I1565" t="s">
        <v>8314</v>
      </c>
      <c r="J1565" t="s">
        <v>8229</v>
      </c>
      <c r="N1565" s="118"/>
      <c r="O1565" s="118"/>
    </row>
    <row r="1566" spans="1:15" x14ac:dyDescent="0.2">
      <c r="A1566">
        <v>1618</v>
      </c>
      <c r="B1566" t="s">
        <v>10524</v>
      </c>
      <c r="C1566" t="s">
        <v>10525</v>
      </c>
      <c r="D1566" t="s">
        <v>5617</v>
      </c>
      <c r="E1566" s="118">
        <v>27</v>
      </c>
      <c r="F1566">
        <v>492205</v>
      </c>
      <c r="G1566">
        <v>1</v>
      </c>
      <c r="H1566" s="118" t="s">
        <v>5005</v>
      </c>
      <c r="I1566" t="s">
        <v>8187</v>
      </c>
      <c r="J1566" t="s">
        <v>9314</v>
      </c>
      <c r="N1566" s="118"/>
      <c r="O1566" s="118"/>
    </row>
    <row r="1567" spans="1:15" x14ac:dyDescent="0.2">
      <c r="A1567">
        <v>1619</v>
      </c>
      <c r="B1567" t="s">
        <v>10526</v>
      </c>
      <c r="C1567" t="s">
        <v>10527</v>
      </c>
      <c r="D1567" t="s">
        <v>5617</v>
      </c>
      <c r="E1567" s="118">
        <v>31</v>
      </c>
      <c r="F1567">
        <v>492205</v>
      </c>
      <c r="G1567">
        <v>1</v>
      </c>
      <c r="H1567" s="118" t="s">
        <v>5006</v>
      </c>
      <c r="I1567" t="s">
        <v>8558</v>
      </c>
      <c r="J1567" t="s">
        <v>7700</v>
      </c>
      <c r="N1567" s="118"/>
      <c r="O1567" s="118"/>
    </row>
    <row r="1568" spans="1:15" x14ac:dyDescent="0.2">
      <c r="A1568">
        <v>1620</v>
      </c>
      <c r="B1568" t="s">
        <v>10528</v>
      </c>
      <c r="C1568" t="s">
        <v>10529</v>
      </c>
      <c r="D1568" t="s">
        <v>5617</v>
      </c>
      <c r="E1568" s="118">
        <v>27</v>
      </c>
      <c r="F1568">
        <v>492205</v>
      </c>
      <c r="G1568">
        <v>1</v>
      </c>
      <c r="H1568" s="118" t="s">
        <v>5007</v>
      </c>
      <c r="I1568" t="s">
        <v>7831</v>
      </c>
      <c r="J1568" t="s">
        <v>8939</v>
      </c>
      <c r="N1568" s="118"/>
      <c r="O1568" s="118"/>
    </row>
    <row r="1569" spans="1:15" x14ac:dyDescent="0.2">
      <c r="A1569">
        <v>1621</v>
      </c>
      <c r="B1569" t="s">
        <v>5335</v>
      </c>
      <c r="C1569" t="s">
        <v>1502</v>
      </c>
      <c r="D1569" t="s">
        <v>5330</v>
      </c>
      <c r="E1569" s="118">
        <v>27</v>
      </c>
      <c r="F1569">
        <v>492202</v>
      </c>
      <c r="G1569">
        <v>6</v>
      </c>
      <c r="H1569" s="118" t="s">
        <v>5008</v>
      </c>
      <c r="I1569" t="s">
        <v>8605</v>
      </c>
      <c r="J1569" t="s">
        <v>7760</v>
      </c>
      <c r="N1569" s="118"/>
      <c r="O1569" s="118"/>
    </row>
    <row r="1570" spans="1:15" x14ac:dyDescent="0.2">
      <c r="A1570">
        <v>1622</v>
      </c>
      <c r="B1570" t="s">
        <v>5337</v>
      </c>
      <c r="C1570" t="s">
        <v>424</v>
      </c>
      <c r="D1570" t="s">
        <v>5330</v>
      </c>
      <c r="E1570" s="118">
        <v>27</v>
      </c>
      <c r="F1570">
        <v>492202</v>
      </c>
      <c r="G1570">
        <v>5</v>
      </c>
      <c r="H1570" s="118" t="s">
        <v>5009</v>
      </c>
      <c r="I1570" t="s">
        <v>7831</v>
      </c>
      <c r="J1570" t="s">
        <v>7730</v>
      </c>
      <c r="N1570" s="118"/>
      <c r="O1570" s="118"/>
    </row>
    <row r="1571" spans="1:15" x14ac:dyDescent="0.2">
      <c r="A1571">
        <v>1623</v>
      </c>
      <c r="B1571" t="s">
        <v>5341</v>
      </c>
      <c r="C1571" t="s">
        <v>920</v>
      </c>
      <c r="D1571" t="s">
        <v>5330</v>
      </c>
      <c r="E1571" s="118">
        <v>27</v>
      </c>
      <c r="F1571">
        <v>492202</v>
      </c>
      <c r="G1571">
        <v>5</v>
      </c>
      <c r="H1571" s="118" t="s">
        <v>5010</v>
      </c>
      <c r="I1571" t="s">
        <v>7846</v>
      </c>
      <c r="J1571" t="s">
        <v>8287</v>
      </c>
      <c r="N1571" s="118"/>
      <c r="O1571" s="118"/>
    </row>
    <row r="1572" spans="1:15" x14ac:dyDescent="0.2">
      <c r="A1572">
        <v>1624</v>
      </c>
      <c r="B1572" t="s">
        <v>5339</v>
      </c>
      <c r="C1572" t="s">
        <v>1503</v>
      </c>
      <c r="D1572" t="s">
        <v>5330</v>
      </c>
      <c r="E1572" s="118">
        <v>27</v>
      </c>
      <c r="F1572">
        <v>492202</v>
      </c>
      <c r="G1572">
        <v>5</v>
      </c>
      <c r="H1572" s="118" t="s">
        <v>5011</v>
      </c>
      <c r="I1572" t="s">
        <v>8037</v>
      </c>
      <c r="J1572" t="s">
        <v>9257</v>
      </c>
      <c r="N1572" s="118"/>
      <c r="O1572" s="118"/>
    </row>
    <row r="1573" spans="1:15" x14ac:dyDescent="0.2">
      <c r="A1573">
        <v>1625</v>
      </c>
      <c r="B1573" t="s">
        <v>5343</v>
      </c>
      <c r="C1573" t="s">
        <v>1246</v>
      </c>
      <c r="D1573" t="s">
        <v>5330</v>
      </c>
      <c r="E1573" s="118">
        <v>27</v>
      </c>
      <c r="F1573">
        <v>492202</v>
      </c>
      <c r="G1573">
        <v>4</v>
      </c>
      <c r="H1573" s="118" t="s">
        <v>5012</v>
      </c>
      <c r="I1573" t="s">
        <v>8014</v>
      </c>
      <c r="J1573" t="s">
        <v>8123</v>
      </c>
      <c r="N1573" s="118"/>
      <c r="O1573" s="118"/>
    </row>
    <row r="1574" spans="1:15" x14ac:dyDescent="0.2">
      <c r="A1574">
        <v>1626</v>
      </c>
      <c r="B1574" t="s">
        <v>5347</v>
      </c>
      <c r="C1574" t="s">
        <v>1505</v>
      </c>
      <c r="D1574" t="s">
        <v>5330</v>
      </c>
      <c r="E1574" s="118">
        <v>26</v>
      </c>
      <c r="F1574">
        <v>492202</v>
      </c>
      <c r="G1574">
        <v>2</v>
      </c>
      <c r="H1574" s="118" t="s">
        <v>5013</v>
      </c>
      <c r="I1574" t="s">
        <v>9258</v>
      </c>
      <c r="J1574" t="s">
        <v>9259</v>
      </c>
      <c r="N1574" s="118"/>
      <c r="O1574" s="118"/>
    </row>
    <row r="1575" spans="1:15" x14ac:dyDescent="0.2">
      <c r="A1575">
        <v>1627</v>
      </c>
      <c r="B1575" t="s">
        <v>5345</v>
      </c>
      <c r="C1575" t="s">
        <v>1504</v>
      </c>
      <c r="D1575" t="s">
        <v>5330</v>
      </c>
      <c r="E1575" s="118">
        <v>26</v>
      </c>
      <c r="F1575">
        <v>492202</v>
      </c>
      <c r="G1575">
        <v>3</v>
      </c>
      <c r="H1575" s="118" t="s">
        <v>5014</v>
      </c>
      <c r="I1575" t="s">
        <v>9260</v>
      </c>
      <c r="J1575" t="s">
        <v>9050</v>
      </c>
      <c r="N1575" s="118"/>
      <c r="O1575" s="118"/>
    </row>
    <row r="1576" spans="1:15" x14ac:dyDescent="0.2">
      <c r="A1576">
        <v>1628</v>
      </c>
      <c r="B1576" t="s">
        <v>6410</v>
      </c>
      <c r="C1576" t="s">
        <v>6411</v>
      </c>
      <c r="D1576" t="s">
        <v>5330</v>
      </c>
      <c r="E1576" s="118">
        <v>27</v>
      </c>
      <c r="F1576">
        <v>492202</v>
      </c>
      <c r="G1576">
        <v>2</v>
      </c>
      <c r="H1576" s="118" t="s">
        <v>5015</v>
      </c>
      <c r="I1576" t="s">
        <v>7976</v>
      </c>
      <c r="J1576" t="s">
        <v>9261</v>
      </c>
      <c r="N1576" s="118"/>
      <c r="O1576" s="118"/>
    </row>
    <row r="1577" spans="1:15" x14ac:dyDescent="0.2">
      <c r="A1577">
        <v>1629</v>
      </c>
      <c r="B1577" t="s">
        <v>2383</v>
      </c>
      <c r="C1577" t="s">
        <v>331</v>
      </c>
      <c r="D1577" t="s">
        <v>5330</v>
      </c>
      <c r="E1577" s="118">
        <v>27</v>
      </c>
      <c r="F1577">
        <v>492202</v>
      </c>
      <c r="G1577">
        <v>2</v>
      </c>
      <c r="H1577" s="118" t="s">
        <v>5016</v>
      </c>
      <c r="I1577" t="s">
        <v>8037</v>
      </c>
      <c r="J1577" t="s">
        <v>8243</v>
      </c>
      <c r="N1577" s="118"/>
      <c r="O1577" s="118"/>
    </row>
    <row r="1578" spans="1:15" x14ac:dyDescent="0.2">
      <c r="A1578">
        <v>1630</v>
      </c>
      <c r="B1578" t="s">
        <v>5560</v>
      </c>
      <c r="C1578" t="s">
        <v>1582</v>
      </c>
      <c r="D1578" t="s">
        <v>5554</v>
      </c>
      <c r="E1578" s="118">
        <v>27</v>
      </c>
      <c r="F1578">
        <v>492209</v>
      </c>
      <c r="G1578">
        <v>4</v>
      </c>
      <c r="H1578" s="118" t="s">
        <v>5017</v>
      </c>
      <c r="I1578" t="s">
        <v>9262</v>
      </c>
      <c r="J1578" t="s">
        <v>8113</v>
      </c>
      <c r="N1578" s="118"/>
      <c r="O1578" s="118"/>
    </row>
    <row r="1579" spans="1:15" x14ac:dyDescent="0.2">
      <c r="A1579">
        <v>1631</v>
      </c>
      <c r="B1579" t="s">
        <v>5562</v>
      </c>
      <c r="C1579" t="s">
        <v>1583</v>
      </c>
      <c r="D1579" t="s">
        <v>5554</v>
      </c>
      <c r="E1579" s="118">
        <v>27</v>
      </c>
      <c r="F1579">
        <v>492209</v>
      </c>
      <c r="G1579">
        <v>4</v>
      </c>
      <c r="H1579" s="118" t="s">
        <v>5019</v>
      </c>
      <c r="I1579" t="s">
        <v>7993</v>
      </c>
      <c r="J1579" t="s">
        <v>9072</v>
      </c>
      <c r="N1579" s="118"/>
      <c r="O1579" s="118"/>
    </row>
    <row r="1580" spans="1:15" x14ac:dyDescent="0.2">
      <c r="A1580">
        <v>1632</v>
      </c>
      <c r="B1580" t="s">
        <v>6214</v>
      </c>
      <c r="C1580" t="s">
        <v>6215</v>
      </c>
      <c r="D1580" t="s">
        <v>5839</v>
      </c>
      <c r="E1580" s="118">
        <v>26</v>
      </c>
      <c r="F1580">
        <v>492187</v>
      </c>
      <c r="G1580">
        <v>2</v>
      </c>
      <c r="H1580" s="118" t="s">
        <v>5021</v>
      </c>
      <c r="I1580" t="s">
        <v>7703</v>
      </c>
      <c r="J1580" t="s">
        <v>8284</v>
      </c>
      <c r="N1580" s="118"/>
      <c r="O1580" s="118"/>
    </row>
    <row r="1581" spans="1:15" x14ac:dyDescent="0.2">
      <c r="A1581">
        <v>1633</v>
      </c>
      <c r="B1581" t="s">
        <v>10530</v>
      </c>
      <c r="C1581" t="s">
        <v>10531</v>
      </c>
      <c r="D1581" t="s">
        <v>5839</v>
      </c>
      <c r="E1581" s="118">
        <v>27</v>
      </c>
      <c r="F1581">
        <v>492187</v>
      </c>
      <c r="G1581">
        <v>2</v>
      </c>
      <c r="H1581" s="118" t="s">
        <v>5023</v>
      </c>
      <c r="I1581" t="s">
        <v>8158</v>
      </c>
      <c r="J1581" t="s">
        <v>8764</v>
      </c>
      <c r="N1581" s="118"/>
      <c r="O1581" s="118"/>
    </row>
    <row r="1582" spans="1:15" x14ac:dyDescent="0.2">
      <c r="A1582">
        <v>1634</v>
      </c>
      <c r="B1582" t="s">
        <v>5840</v>
      </c>
      <c r="C1582" t="s">
        <v>5841</v>
      </c>
      <c r="D1582" t="s">
        <v>5839</v>
      </c>
      <c r="E1582" s="118">
        <v>26</v>
      </c>
      <c r="F1582">
        <v>492187</v>
      </c>
      <c r="G1582">
        <v>4</v>
      </c>
      <c r="H1582" s="118" t="s">
        <v>5025</v>
      </c>
      <c r="I1582" t="s">
        <v>8190</v>
      </c>
      <c r="J1582" t="s">
        <v>8765</v>
      </c>
      <c r="N1582" s="118"/>
      <c r="O1582" s="118"/>
    </row>
    <row r="1583" spans="1:15" x14ac:dyDescent="0.2">
      <c r="A1583">
        <v>1635</v>
      </c>
      <c r="B1583" t="s">
        <v>5844</v>
      </c>
      <c r="C1583" t="s">
        <v>5845</v>
      </c>
      <c r="D1583" t="s">
        <v>5839</v>
      </c>
      <c r="E1583" s="118">
        <v>26</v>
      </c>
      <c r="F1583">
        <v>492187</v>
      </c>
      <c r="G1583">
        <v>4</v>
      </c>
      <c r="H1583" s="118" t="s">
        <v>5026</v>
      </c>
      <c r="I1583" t="s">
        <v>8766</v>
      </c>
      <c r="J1583" t="s">
        <v>8381</v>
      </c>
      <c r="N1583" s="118"/>
      <c r="O1583" s="118"/>
    </row>
    <row r="1584" spans="1:15" x14ac:dyDescent="0.2">
      <c r="A1584">
        <v>1636</v>
      </c>
      <c r="B1584" t="s">
        <v>5842</v>
      </c>
      <c r="C1584" t="s">
        <v>5843</v>
      </c>
      <c r="D1584" t="s">
        <v>5839</v>
      </c>
      <c r="E1584" s="118">
        <v>34</v>
      </c>
      <c r="F1584">
        <v>492187</v>
      </c>
      <c r="G1584">
        <v>3</v>
      </c>
      <c r="H1584" s="118" t="s">
        <v>5028</v>
      </c>
      <c r="I1584" t="s">
        <v>7908</v>
      </c>
      <c r="J1584" t="s">
        <v>8767</v>
      </c>
      <c r="N1584" s="118"/>
      <c r="O1584" s="118"/>
    </row>
    <row r="1585" spans="1:15" x14ac:dyDescent="0.2">
      <c r="A1585">
        <v>1637</v>
      </c>
      <c r="B1585" t="s">
        <v>4921</v>
      </c>
      <c r="C1585" t="s">
        <v>1345</v>
      </c>
      <c r="D1585" t="s">
        <v>4913</v>
      </c>
      <c r="E1585" s="118">
        <v>27</v>
      </c>
      <c r="F1585">
        <v>492199</v>
      </c>
      <c r="G1585">
        <v>4</v>
      </c>
      <c r="H1585" s="118" t="s">
        <v>5030</v>
      </c>
      <c r="I1585" t="s">
        <v>7970</v>
      </c>
      <c r="J1585" t="s">
        <v>7811</v>
      </c>
      <c r="N1585" s="118"/>
      <c r="O1585" s="118"/>
    </row>
    <row r="1586" spans="1:15" x14ac:dyDescent="0.2">
      <c r="A1586">
        <v>1638</v>
      </c>
      <c r="B1586" t="s">
        <v>4923</v>
      </c>
      <c r="C1586" t="s">
        <v>1346</v>
      </c>
      <c r="D1586" t="s">
        <v>4913</v>
      </c>
      <c r="E1586" s="118">
        <v>27</v>
      </c>
      <c r="F1586">
        <v>492199</v>
      </c>
      <c r="G1586">
        <v>4</v>
      </c>
      <c r="H1586" s="118" t="s">
        <v>5032</v>
      </c>
      <c r="I1586" t="s">
        <v>8768</v>
      </c>
      <c r="J1586" t="s">
        <v>7716</v>
      </c>
      <c r="N1586" s="118"/>
      <c r="O1586" s="118"/>
    </row>
    <row r="1587" spans="1:15" x14ac:dyDescent="0.2">
      <c r="A1587">
        <v>1639</v>
      </c>
      <c r="B1587" t="s">
        <v>4925</v>
      </c>
      <c r="C1587" t="s">
        <v>1347</v>
      </c>
      <c r="D1587" t="s">
        <v>4913</v>
      </c>
      <c r="E1587" s="118">
        <v>26</v>
      </c>
      <c r="F1587">
        <v>492199</v>
      </c>
      <c r="G1587">
        <v>4</v>
      </c>
      <c r="H1587" s="118" t="s">
        <v>5034</v>
      </c>
      <c r="I1587" t="s">
        <v>8769</v>
      </c>
      <c r="J1587" t="s">
        <v>8770</v>
      </c>
      <c r="N1587" s="118"/>
      <c r="O1587" s="118"/>
    </row>
    <row r="1588" spans="1:15" x14ac:dyDescent="0.2">
      <c r="A1588">
        <v>1640</v>
      </c>
      <c r="B1588" t="s">
        <v>4927</v>
      </c>
      <c r="C1588" t="s">
        <v>1348</v>
      </c>
      <c r="D1588" t="s">
        <v>4913</v>
      </c>
      <c r="E1588" s="118">
        <v>16</v>
      </c>
      <c r="F1588">
        <v>492199</v>
      </c>
      <c r="G1588">
        <v>4</v>
      </c>
      <c r="H1588" s="118" t="s">
        <v>5036</v>
      </c>
      <c r="I1588" t="s">
        <v>8771</v>
      </c>
      <c r="J1588" t="s">
        <v>8772</v>
      </c>
      <c r="N1588" s="118"/>
      <c r="O1588" s="118"/>
    </row>
    <row r="1589" spans="1:15" x14ac:dyDescent="0.2">
      <c r="A1589">
        <v>1641</v>
      </c>
      <c r="B1589" t="s">
        <v>4929</v>
      </c>
      <c r="C1589" t="s">
        <v>1349</v>
      </c>
      <c r="D1589" t="s">
        <v>4913</v>
      </c>
      <c r="E1589" s="118">
        <v>30</v>
      </c>
      <c r="F1589">
        <v>492199</v>
      </c>
      <c r="G1589">
        <v>4</v>
      </c>
      <c r="H1589" s="118" t="s">
        <v>5038</v>
      </c>
      <c r="I1589" t="s">
        <v>8773</v>
      </c>
      <c r="J1589" t="s">
        <v>8774</v>
      </c>
      <c r="N1589" s="118"/>
      <c r="O1589" s="118"/>
    </row>
    <row r="1590" spans="1:15" x14ac:dyDescent="0.2">
      <c r="A1590">
        <v>1642</v>
      </c>
      <c r="B1590" t="s">
        <v>4932</v>
      </c>
      <c r="C1590" t="s">
        <v>1350</v>
      </c>
      <c r="D1590" t="s">
        <v>4913</v>
      </c>
      <c r="E1590" s="118">
        <v>37</v>
      </c>
      <c r="F1590">
        <v>492199</v>
      </c>
      <c r="G1590">
        <v>4</v>
      </c>
      <c r="H1590" s="118" t="s">
        <v>5040</v>
      </c>
      <c r="I1590" t="s">
        <v>8775</v>
      </c>
      <c r="J1590" t="s">
        <v>8776</v>
      </c>
      <c r="N1590" s="118"/>
      <c r="O1590" s="118"/>
    </row>
    <row r="1591" spans="1:15" x14ac:dyDescent="0.2">
      <c r="A1591">
        <v>1643</v>
      </c>
      <c r="B1591" t="s">
        <v>4934</v>
      </c>
      <c r="C1591" t="s">
        <v>1351</v>
      </c>
      <c r="D1591" t="s">
        <v>4913</v>
      </c>
      <c r="E1591" s="118">
        <v>26</v>
      </c>
      <c r="F1591">
        <v>492199</v>
      </c>
      <c r="G1591">
        <v>4</v>
      </c>
      <c r="H1591" s="118" t="s">
        <v>5042</v>
      </c>
      <c r="I1591" t="s">
        <v>8470</v>
      </c>
      <c r="J1591" t="s">
        <v>7710</v>
      </c>
      <c r="N1591" s="118"/>
      <c r="O1591" s="118"/>
    </row>
    <row r="1592" spans="1:15" x14ac:dyDescent="0.2">
      <c r="A1592">
        <v>1644</v>
      </c>
      <c r="B1592" t="s">
        <v>4937</v>
      </c>
      <c r="C1592" t="s">
        <v>1352</v>
      </c>
      <c r="D1592" t="s">
        <v>4913</v>
      </c>
      <c r="E1592" s="118">
        <v>28</v>
      </c>
      <c r="F1592">
        <v>492199</v>
      </c>
      <c r="G1592">
        <v>4</v>
      </c>
      <c r="H1592" s="118" t="s">
        <v>5044</v>
      </c>
      <c r="I1592" t="s">
        <v>8777</v>
      </c>
      <c r="J1592" t="s">
        <v>8778</v>
      </c>
      <c r="N1592" s="118"/>
      <c r="O1592" s="118"/>
    </row>
    <row r="1593" spans="1:15" x14ac:dyDescent="0.2">
      <c r="A1593">
        <v>1645</v>
      </c>
      <c r="B1593" t="s">
        <v>4939</v>
      </c>
      <c r="C1593" t="s">
        <v>1353</v>
      </c>
      <c r="D1593" t="s">
        <v>4913</v>
      </c>
      <c r="E1593" s="118">
        <v>26</v>
      </c>
      <c r="F1593">
        <v>492199</v>
      </c>
      <c r="G1593">
        <v>3</v>
      </c>
      <c r="H1593" s="118" t="s">
        <v>5046</v>
      </c>
      <c r="I1593" t="s">
        <v>8779</v>
      </c>
      <c r="J1593" t="s">
        <v>8090</v>
      </c>
      <c r="N1593" s="118"/>
      <c r="O1593" s="118"/>
    </row>
    <row r="1594" spans="1:15" x14ac:dyDescent="0.2">
      <c r="A1594">
        <v>1646</v>
      </c>
      <c r="B1594" t="s">
        <v>4941</v>
      </c>
      <c r="C1594" t="s">
        <v>1354</v>
      </c>
      <c r="D1594" t="s">
        <v>4913</v>
      </c>
      <c r="E1594" s="118">
        <v>26</v>
      </c>
      <c r="F1594">
        <v>492199</v>
      </c>
      <c r="G1594">
        <v>3</v>
      </c>
      <c r="H1594" s="118" t="s">
        <v>5048</v>
      </c>
      <c r="I1594" t="s">
        <v>8780</v>
      </c>
      <c r="J1594" t="s">
        <v>8781</v>
      </c>
      <c r="N1594" s="118"/>
      <c r="O1594" s="118"/>
    </row>
    <row r="1595" spans="1:15" x14ac:dyDescent="0.2">
      <c r="A1595">
        <v>1647</v>
      </c>
      <c r="B1595" t="s">
        <v>4943</v>
      </c>
      <c r="C1595" t="s">
        <v>1355</v>
      </c>
      <c r="D1595" t="s">
        <v>4913</v>
      </c>
      <c r="E1595" s="118">
        <v>28</v>
      </c>
      <c r="F1595">
        <v>492199</v>
      </c>
      <c r="G1595">
        <v>3</v>
      </c>
      <c r="H1595" s="118" t="s">
        <v>5050</v>
      </c>
      <c r="I1595" t="s">
        <v>8782</v>
      </c>
      <c r="J1595" t="s">
        <v>7856</v>
      </c>
      <c r="N1595" s="118"/>
      <c r="O1595" s="118"/>
    </row>
    <row r="1596" spans="1:15" x14ac:dyDescent="0.2">
      <c r="A1596">
        <v>1648</v>
      </c>
      <c r="B1596" t="s">
        <v>4945</v>
      </c>
      <c r="C1596" t="s">
        <v>1356</v>
      </c>
      <c r="D1596" t="s">
        <v>4913</v>
      </c>
      <c r="E1596" s="118">
        <v>25</v>
      </c>
      <c r="F1596">
        <v>492199</v>
      </c>
      <c r="G1596">
        <v>3</v>
      </c>
      <c r="H1596" s="118" t="s">
        <v>5052</v>
      </c>
      <c r="I1596" t="s">
        <v>7812</v>
      </c>
      <c r="J1596" t="s">
        <v>8117</v>
      </c>
      <c r="N1596" s="118"/>
      <c r="O1596" s="118"/>
    </row>
    <row r="1597" spans="1:15" x14ac:dyDescent="0.2">
      <c r="A1597">
        <v>1649</v>
      </c>
      <c r="B1597" t="s">
        <v>4947</v>
      </c>
      <c r="C1597" t="s">
        <v>1357</v>
      </c>
      <c r="D1597" t="s">
        <v>4913</v>
      </c>
      <c r="E1597" s="118">
        <v>26</v>
      </c>
      <c r="F1597">
        <v>492199</v>
      </c>
      <c r="G1597">
        <v>3</v>
      </c>
      <c r="H1597" s="118" t="s">
        <v>5054</v>
      </c>
      <c r="I1597" t="s">
        <v>8062</v>
      </c>
      <c r="J1597" t="s">
        <v>7873</v>
      </c>
      <c r="N1597" s="118"/>
      <c r="O1597" s="118"/>
    </row>
    <row r="1598" spans="1:15" x14ac:dyDescent="0.2">
      <c r="A1598">
        <v>1650</v>
      </c>
      <c r="B1598" t="s">
        <v>4949</v>
      </c>
      <c r="C1598" t="s">
        <v>1358</v>
      </c>
      <c r="D1598" t="s">
        <v>4913</v>
      </c>
      <c r="E1598" s="118">
        <v>28</v>
      </c>
      <c r="F1598">
        <v>492199</v>
      </c>
      <c r="G1598">
        <v>4</v>
      </c>
      <c r="H1598" s="118" t="s">
        <v>5056</v>
      </c>
      <c r="I1598" t="s">
        <v>8555</v>
      </c>
      <c r="J1598" t="s">
        <v>8415</v>
      </c>
      <c r="N1598" s="118"/>
      <c r="O1598" s="118"/>
    </row>
    <row r="1599" spans="1:15" x14ac:dyDescent="0.2">
      <c r="A1599">
        <v>1651</v>
      </c>
      <c r="B1599" t="s">
        <v>4951</v>
      </c>
      <c r="C1599" t="s">
        <v>1359</v>
      </c>
      <c r="D1599" t="s">
        <v>4913</v>
      </c>
      <c r="E1599" s="118">
        <v>26</v>
      </c>
      <c r="F1599">
        <v>492199</v>
      </c>
      <c r="G1599">
        <v>2</v>
      </c>
      <c r="H1599" s="118" t="s">
        <v>5058</v>
      </c>
      <c r="I1599" t="s">
        <v>8255</v>
      </c>
      <c r="J1599" t="s">
        <v>7758</v>
      </c>
      <c r="N1599" s="118"/>
      <c r="O1599" s="118"/>
    </row>
    <row r="1600" spans="1:15" x14ac:dyDescent="0.2">
      <c r="A1600">
        <v>1652</v>
      </c>
      <c r="B1600" t="s">
        <v>5953</v>
      </c>
      <c r="C1600" t="s">
        <v>5954</v>
      </c>
      <c r="D1600" t="s">
        <v>4913</v>
      </c>
      <c r="E1600" s="118">
        <v>26</v>
      </c>
      <c r="F1600">
        <v>492199</v>
      </c>
      <c r="G1600">
        <v>2</v>
      </c>
      <c r="H1600" s="118" t="s">
        <v>5060</v>
      </c>
      <c r="I1600" t="s">
        <v>8331</v>
      </c>
      <c r="J1600" t="s">
        <v>8294</v>
      </c>
      <c r="N1600" s="118"/>
      <c r="O1600" s="118"/>
    </row>
    <row r="1601" spans="1:15" x14ac:dyDescent="0.2">
      <c r="A1601">
        <v>1653</v>
      </c>
      <c r="B1601" t="s">
        <v>5955</v>
      </c>
      <c r="C1601" t="s">
        <v>5956</v>
      </c>
      <c r="D1601" t="s">
        <v>4913</v>
      </c>
      <c r="E1601" s="118">
        <v>25</v>
      </c>
      <c r="F1601">
        <v>492199</v>
      </c>
      <c r="G1601">
        <v>2</v>
      </c>
      <c r="H1601" s="118" t="s">
        <v>5062</v>
      </c>
      <c r="I1601" t="s">
        <v>8783</v>
      </c>
      <c r="J1601" t="s">
        <v>8784</v>
      </c>
      <c r="N1601" s="118"/>
      <c r="O1601" s="118"/>
    </row>
    <row r="1602" spans="1:15" x14ac:dyDescent="0.2">
      <c r="A1602">
        <v>1654</v>
      </c>
      <c r="B1602" t="s">
        <v>6216</v>
      </c>
      <c r="C1602" t="s">
        <v>6217</v>
      </c>
      <c r="D1602" t="s">
        <v>4913</v>
      </c>
      <c r="E1602" s="118">
        <v>26</v>
      </c>
      <c r="F1602">
        <v>492199</v>
      </c>
      <c r="G1602">
        <v>2</v>
      </c>
      <c r="H1602" s="118" t="s">
        <v>5063</v>
      </c>
      <c r="I1602" t="s">
        <v>8785</v>
      </c>
      <c r="J1602" t="s">
        <v>8175</v>
      </c>
      <c r="N1602" s="118"/>
      <c r="O1602" s="118"/>
    </row>
    <row r="1603" spans="1:15" x14ac:dyDescent="0.2">
      <c r="A1603">
        <v>1655</v>
      </c>
      <c r="B1603" t="s">
        <v>6604</v>
      </c>
      <c r="C1603" t="s">
        <v>1201</v>
      </c>
      <c r="D1603" t="s">
        <v>4913</v>
      </c>
      <c r="E1603" s="118">
        <v>30</v>
      </c>
      <c r="F1603">
        <v>492199</v>
      </c>
      <c r="G1603">
        <v>2</v>
      </c>
      <c r="H1603" s="118" t="s">
        <v>5064</v>
      </c>
      <c r="I1603" t="s">
        <v>7777</v>
      </c>
      <c r="J1603" t="s">
        <v>7791</v>
      </c>
      <c r="N1603" s="118"/>
      <c r="O1603" s="118"/>
    </row>
    <row r="1604" spans="1:15" x14ac:dyDescent="0.2">
      <c r="A1604">
        <v>1656</v>
      </c>
      <c r="B1604" t="s">
        <v>6715</v>
      </c>
      <c r="C1604" t="s">
        <v>6716</v>
      </c>
      <c r="D1604" t="s">
        <v>4913</v>
      </c>
      <c r="E1604" s="118">
        <v>26</v>
      </c>
      <c r="F1604">
        <v>492199</v>
      </c>
      <c r="G1604">
        <v>2</v>
      </c>
      <c r="H1604" s="118" t="s">
        <v>5066</v>
      </c>
      <c r="I1604" t="s">
        <v>8769</v>
      </c>
      <c r="J1604" t="s">
        <v>8786</v>
      </c>
      <c r="N1604" s="118"/>
      <c r="O1604" s="118"/>
    </row>
    <row r="1605" spans="1:15" x14ac:dyDescent="0.2">
      <c r="A1605">
        <v>1657</v>
      </c>
      <c r="B1605" t="s">
        <v>10532</v>
      </c>
      <c r="C1605" t="s">
        <v>10533</v>
      </c>
      <c r="D1605" t="s">
        <v>4913</v>
      </c>
      <c r="E1605" s="118">
        <v>26</v>
      </c>
      <c r="F1605">
        <v>492199</v>
      </c>
      <c r="G1605">
        <v>1</v>
      </c>
      <c r="H1605" s="118" t="s">
        <v>5068</v>
      </c>
      <c r="I1605" t="s">
        <v>7908</v>
      </c>
      <c r="J1605" t="s">
        <v>7811</v>
      </c>
      <c r="N1605" s="118"/>
      <c r="O1605" s="118"/>
    </row>
    <row r="1606" spans="1:15" x14ac:dyDescent="0.2">
      <c r="A1606">
        <v>1658</v>
      </c>
      <c r="B1606" t="s">
        <v>4823</v>
      </c>
      <c r="C1606" t="s">
        <v>1312</v>
      </c>
      <c r="D1606" t="s">
        <v>4818</v>
      </c>
      <c r="E1606" s="118">
        <v>25</v>
      </c>
      <c r="F1606">
        <v>492604</v>
      </c>
      <c r="G1606">
        <v>4</v>
      </c>
      <c r="H1606" s="118" t="s">
        <v>5069</v>
      </c>
      <c r="I1606" t="s">
        <v>7819</v>
      </c>
      <c r="J1606" t="s">
        <v>7900</v>
      </c>
      <c r="N1606" s="118"/>
      <c r="O1606" s="118"/>
    </row>
    <row r="1607" spans="1:15" x14ac:dyDescent="0.2">
      <c r="A1607">
        <v>1659</v>
      </c>
      <c r="B1607" t="s">
        <v>4825</v>
      </c>
      <c r="C1607" t="s">
        <v>10534</v>
      </c>
      <c r="D1607" t="s">
        <v>4818</v>
      </c>
      <c r="E1607" s="118">
        <v>25</v>
      </c>
      <c r="F1607">
        <v>492604</v>
      </c>
      <c r="G1607">
        <v>3</v>
      </c>
      <c r="H1607" s="118" t="s">
        <v>5071</v>
      </c>
      <c r="I1607" t="s">
        <v>8406</v>
      </c>
      <c r="J1607" t="s">
        <v>8175</v>
      </c>
      <c r="N1607" s="118"/>
      <c r="O1607" s="118"/>
    </row>
    <row r="1608" spans="1:15" x14ac:dyDescent="0.2">
      <c r="A1608">
        <v>1660</v>
      </c>
      <c r="B1608" t="s">
        <v>4828</v>
      </c>
      <c r="C1608" t="s">
        <v>1313</v>
      </c>
      <c r="D1608" t="s">
        <v>4818</v>
      </c>
      <c r="E1608" s="118">
        <v>25</v>
      </c>
      <c r="F1608">
        <v>492604</v>
      </c>
      <c r="G1608">
        <v>3</v>
      </c>
      <c r="H1608" s="118" t="s">
        <v>5072</v>
      </c>
      <c r="I1608" t="s">
        <v>8555</v>
      </c>
      <c r="J1608" t="s">
        <v>7710</v>
      </c>
      <c r="N1608" s="118"/>
      <c r="O1608" s="118"/>
    </row>
    <row r="1609" spans="1:15" x14ac:dyDescent="0.2">
      <c r="A1609">
        <v>1661</v>
      </c>
      <c r="B1609" t="s">
        <v>4830</v>
      </c>
      <c r="C1609" t="s">
        <v>1314</v>
      </c>
      <c r="D1609" t="s">
        <v>4818</v>
      </c>
      <c r="E1609" s="118">
        <v>28</v>
      </c>
      <c r="F1609">
        <v>492604</v>
      </c>
      <c r="G1609">
        <v>3</v>
      </c>
      <c r="H1609" s="118" t="s">
        <v>5074</v>
      </c>
      <c r="I1609" t="s">
        <v>8555</v>
      </c>
      <c r="J1609" t="s">
        <v>8787</v>
      </c>
      <c r="N1609" s="118"/>
      <c r="O1609" s="118"/>
    </row>
    <row r="1610" spans="1:15" x14ac:dyDescent="0.2">
      <c r="A1610">
        <v>1662</v>
      </c>
      <c r="B1610" t="s">
        <v>4832</v>
      </c>
      <c r="C1610" t="s">
        <v>1315</v>
      </c>
      <c r="D1610" t="s">
        <v>4818</v>
      </c>
      <c r="E1610" s="118">
        <v>25</v>
      </c>
      <c r="F1610">
        <v>492604</v>
      </c>
      <c r="G1610">
        <v>3</v>
      </c>
      <c r="H1610" s="118" t="s">
        <v>5076</v>
      </c>
      <c r="I1610" t="s">
        <v>8788</v>
      </c>
      <c r="J1610" t="s">
        <v>8294</v>
      </c>
      <c r="N1610" s="118"/>
      <c r="O1610" s="118"/>
    </row>
    <row r="1611" spans="1:15" x14ac:dyDescent="0.2">
      <c r="A1611">
        <v>1663</v>
      </c>
      <c r="B1611" t="s">
        <v>4834</v>
      </c>
      <c r="C1611" t="s">
        <v>1316</v>
      </c>
      <c r="D1611" t="s">
        <v>4818</v>
      </c>
      <c r="E1611" s="118">
        <v>25</v>
      </c>
      <c r="F1611">
        <v>492604</v>
      </c>
      <c r="G1611">
        <v>3</v>
      </c>
      <c r="H1611" s="118" t="s">
        <v>5078</v>
      </c>
      <c r="I1611" t="s">
        <v>8152</v>
      </c>
      <c r="J1611" t="s">
        <v>7934</v>
      </c>
      <c r="N1611" s="118"/>
      <c r="O1611" s="118"/>
    </row>
    <row r="1612" spans="1:15" x14ac:dyDescent="0.2">
      <c r="A1612">
        <v>1664</v>
      </c>
      <c r="B1612" t="s">
        <v>4836</v>
      </c>
      <c r="C1612" t="s">
        <v>10535</v>
      </c>
      <c r="D1612" t="s">
        <v>4818</v>
      </c>
      <c r="E1612" s="118">
        <v>25</v>
      </c>
      <c r="F1612">
        <v>492604</v>
      </c>
      <c r="G1612">
        <v>3</v>
      </c>
      <c r="H1612" s="118" t="s">
        <v>5079</v>
      </c>
      <c r="I1612" t="s">
        <v>7854</v>
      </c>
      <c r="J1612" t="s">
        <v>7879</v>
      </c>
      <c r="N1612" s="118"/>
      <c r="O1612" s="118"/>
    </row>
    <row r="1613" spans="1:15" x14ac:dyDescent="0.2">
      <c r="A1613">
        <v>1665</v>
      </c>
      <c r="B1613" t="s">
        <v>4838</v>
      </c>
      <c r="C1613" t="s">
        <v>1317</v>
      </c>
      <c r="D1613" t="s">
        <v>4818</v>
      </c>
      <c r="E1613" s="118">
        <v>25</v>
      </c>
      <c r="F1613">
        <v>492604</v>
      </c>
      <c r="G1613">
        <v>2</v>
      </c>
      <c r="H1613" s="118" t="s">
        <v>5081</v>
      </c>
      <c r="I1613" t="s">
        <v>8789</v>
      </c>
      <c r="J1613" t="s">
        <v>8790</v>
      </c>
      <c r="N1613" s="118"/>
      <c r="O1613" s="118"/>
    </row>
    <row r="1614" spans="1:15" x14ac:dyDescent="0.2">
      <c r="A1614">
        <v>1666</v>
      </c>
      <c r="B1614" t="s">
        <v>4840</v>
      </c>
      <c r="C1614" t="s">
        <v>1318</v>
      </c>
      <c r="D1614" t="s">
        <v>4818</v>
      </c>
      <c r="E1614" s="118">
        <v>25</v>
      </c>
      <c r="F1614">
        <v>492604</v>
      </c>
      <c r="G1614">
        <v>2</v>
      </c>
      <c r="H1614" s="118" t="s">
        <v>5083</v>
      </c>
      <c r="I1614" t="s">
        <v>7720</v>
      </c>
      <c r="J1614" t="s">
        <v>7756</v>
      </c>
      <c r="N1614" s="118"/>
      <c r="O1614" s="118"/>
    </row>
    <row r="1615" spans="1:15" x14ac:dyDescent="0.2">
      <c r="A1615">
        <v>1667</v>
      </c>
      <c r="B1615" t="s">
        <v>10536</v>
      </c>
      <c r="C1615" t="s">
        <v>10537</v>
      </c>
      <c r="D1615" t="s">
        <v>4818</v>
      </c>
      <c r="E1615" s="118">
        <v>25</v>
      </c>
      <c r="F1615">
        <v>492604</v>
      </c>
      <c r="G1615">
        <v>4</v>
      </c>
      <c r="H1615" s="118" t="s">
        <v>5085</v>
      </c>
      <c r="I1615" t="s">
        <v>8788</v>
      </c>
      <c r="J1615" t="s">
        <v>7873</v>
      </c>
      <c r="N1615" s="118"/>
      <c r="O1615" s="118"/>
    </row>
    <row r="1616" spans="1:15" x14ac:dyDescent="0.2">
      <c r="A1616">
        <v>1668</v>
      </c>
      <c r="B1616" t="s">
        <v>10538</v>
      </c>
      <c r="C1616" t="s">
        <v>10539</v>
      </c>
      <c r="D1616" t="s">
        <v>4818</v>
      </c>
      <c r="E1616" s="118">
        <v>25</v>
      </c>
      <c r="F1616">
        <v>492604</v>
      </c>
      <c r="G1616">
        <v>3</v>
      </c>
      <c r="H1616" s="118" t="s">
        <v>5087</v>
      </c>
      <c r="I1616" t="s">
        <v>8791</v>
      </c>
      <c r="J1616" t="s">
        <v>8792</v>
      </c>
      <c r="N1616" s="118"/>
      <c r="O1616" s="118"/>
    </row>
    <row r="1617" spans="1:15" x14ac:dyDescent="0.2">
      <c r="A1617">
        <v>1669</v>
      </c>
      <c r="B1617" t="s">
        <v>10540</v>
      </c>
      <c r="C1617" t="s">
        <v>10541</v>
      </c>
      <c r="D1617" t="s">
        <v>4818</v>
      </c>
      <c r="E1617" s="118">
        <v>25</v>
      </c>
      <c r="F1617">
        <v>492604</v>
      </c>
      <c r="G1617">
        <v>1</v>
      </c>
      <c r="H1617" s="118" t="s">
        <v>5089</v>
      </c>
      <c r="I1617" t="s">
        <v>7919</v>
      </c>
      <c r="J1617" t="s">
        <v>7990</v>
      </c>
      <c r="N1617" s="118"/>
      <c r="O1617" s="118"/>
    </row>
    <row r="1618" spans="1:15" x14ac:dyDescent="0.2">
      <c r="A1618">
        <v>1670</v>
      </c>
      <c r="B1618" t="s">
        <v>10542</v>
      </c>
      <c r="C1618" t="s">
        <v>10543</v>
      </c>
      <c r="D1618" t="s">
        <v>4818</v>
      </c>
      <c r="E1618" s="118">
        <v>25</v>
      </c>
      <c r="F1618">
        <v>492604</v>
      </c>
      <c r="G1618">
        <v>1</v>
      </c>
      <c r="H1618" s="118" t="s">
        <v>5091</v>
      </c>
      <c r="I1618" t="s">
        <v>8793</v>
      </c>
      <c r="J1618" t="s">
        <v>7813</v>
      </c>
      <c r="N1618" s="118"/>
      <c r="O1618" s="118"/>
    </row>
    <row r="1619" spans="1:15" x14ac:dyDescent="0.2">
      <c r="A1619">
        <v>1671</v>
      </c>
      <c r="B1619" t="s">
        <v>10544</v>
      </c>
      <c r="C1619" t="s">
        <v>10545</v>
      </c>
      <c r="D1619" t="s">
        <v>4818</v>
      </c>
      <c r="E1619" s="118">
        <v>25</v>
      </c>
      <c r="F1619">
        <v>492604</v>
      </c>
      <c r="G1619">
        <v>1</v>
      </c>
      <c r="H1619" s="118" t="s">
        <v>5092</v>
      </c>
      <c r="I1619" t="s">
        <v>8794</v>
      </c>
      <c r="J1619" t="s">
        <v>8795</v>
      </c>
      <c r="N1619" s="118"/>
      <c r="O1619" s="118"/>
    </row>
    <row r="1620" spans="1:15" x14ac:dyDescent="0.2">
      <c r="A1620">
        <v>1672</v>
      </c>
      <c r="B1620" t="s">
        <v>10546</v>
      </c>
      <c r="C1620" t="s">
        <v>10547</v>
      </c>
      <c r="D1620" t="s">
        <v>4818</v>
      </c>
      <c r="E1620" s="118">
        <v>25</v>
      </c>
      <c r="F1620">
        <v>492604</v>
      </c>
      <c r="G1620">
        <v>1</v>
      </c>
      <c r="H1620" s="118" t="s">
        <v>5094</v>
      </c>
      <c r="I1620" t="s">
        <v>8796</v>
      </c>
      <c r="J1620" t="s">
        <v>8425</v>
      </c>
      <c r="N1620" s="118"/>
      <c r="O1620" s="118"/>
    </row>
    <row r="1621" spans="1:15" x14ac:dyDescent="0.2">
      <c r="A1621">
        <v>1673</v>
      </c>
      <c r="B1621" t="s">
        <v>10548</v>
      </c>
      <c r="C1621" t="s">
        <v>10549</v>
      </c>
      <c r="D1621" t="s">
        <v>4818</v>
      </c>
      <c r="E1621" s="118">
        <v>25</v>
      </c>
      <c r="F1621">
        <v>492604</v>
      </c>
      <c r="G1621">
        <v>1</v>
      </c>
      <c r="H1621" s="118" t="s">
        <v>5096</v>
      </c>
      <c r="I1621" t="s">
        <v>8046</v>
      </c>
      <c r="J1621" t="s">
        <v>8425</v>
      </c>
      <c r="N1621" s="118"/>
      <c r="O1621" s="118"/>
    </row>
    <row r="1622" spans="1:15" x14ac:dyDescent="0.2">
      <c r="A1622">
        <v>1674</v>
      </c>
      <c r="B1622" t="s">
        <v>10550</v>
      </c>
      <c r="C1622" t="s">
        <v>10551</v>
      </c>
      <c r="D1622" t="s">
        <v>4818</v>
      </c>
      <c r="E1622" s="118">
        <v>25</v>
      </c>
      <c r="F1622">
        <v>492604</v>
      </c>
      <c r="G1622">
        <v>1</v>
      </c>
      <c r="H1622" s="118" t="s">
        <v>5098</v>
      </c>
      <c r="I1622" t="s">
        <v>8797</v>
      </c>
      <c r="J1622" t="s">
        <v>8468</v>
      </c>
      <c r="N1622" s="118"/>
      <c r="O1622" s="118"/>
    </row>
    <row r="1623" spans="1:15" x14ac:dyDescent="0.2">
      <c r="A1623">
        <v>1675</v>
      </c>
      <c r="B1623" t="s">
        <v>10552</v>
      </c>
      <c r="C1623" t="s">
        <v>10553</v>
      </c>
      <c r="D1623" t="s">
        <v>4818</v>
      </c>
      <c r="E1623" s="118">
        <v>25</v>
      </c>
      <c r="F1623">
        <v>492604</v>
      </c>
      <c r="G1623">
        <v>1</v>
      </c>
      <c r="H1623" s="118" t="s">
        <v>5100</v>
      </c>
      <c r="I1623" t="s">
        <v>8798</v>
      </c>
      <c r="J1623" t="s">
        <v>7787</v>
      </c>
      <c r="N1623" s="118"/>
      <c r="O1623" s="118"/>
    </row>
    <row r="1624" spans="1:15" x14ac:dyDescent="0.2">
      <c r="A1624">
        <v>1676</v>
      </c>
      <c r="B1624" t="s">
        <v>10554</v>
      </c>
      <c r="C1624" t="s">
        <v>10555</v>
      </c>
      <c r="D1624" t="s">
        <v>4818</v>
      </c>
      <c r="E1624" s="118">
        <v>25</v>
      </c>
      <c r="F1624">
        <v>492604</v>
      </c>
      <c r="G1624">
        <v>1</v>
      </c>
      <c r="H1624" s="118" t="s">
        <v>5101</v>
      </c>
      <c r="I1624" t="s">
        <v>8799</v>
      </c>
      <c r="J1624" t="s">
        <v>8800</v>
      </c>
      <c r="N1624" s="118"/>
      <c r="O1624" s="118"/>
    </row>
    <row r="1625" spans="1:15" x14ac:dyDescent="0.2">
      <c r="A1625">
        <v>1677</v>
      </c>
      <c r="B1625" t="s">
        <v>4842</v>
      </c>
      <c r="C1625" t="s">
        <v>1319</v>
      </c>
      <c r="D1625" t="s">
        <v>4818</v>
      </c>
      <c r="E1625" s="118">
        <v>27</v>
      </c>
      <c r="F1625">
        <v>492604</v>
      </c>
      <c r="G1625">
        <v>4</v>
      </c>
      <c r="H1625" s="118" t="s">
        <v>5102</v>
      </c>
      <c r="I1625" t="s">
        <v>8801</v>
      </c>
      <c r="J1625" t="s">
        <v>7704</v>
      </c>
      <c r="N1625" s="118"/>
      <c r="O1625" s="118"/>
    </row>
    <row r="1626" spans="1:15" x14ac:dyDescent="0.2">
      <c r="A1626">
        <v>1678</v>
      </c>
      <c r="B1626" t="s">
        <v>4844</v>
      </c>
      <c r="C1626" t="s">
        <v>1320</v>
      </c>
      <c r="D1626" t="s">
        <v>4818</v>
      </c>
      <c r="E1626" s="118">
        <v>28</v>
      </c>
      <c r="F1626">
        <v>492604</v>
      </c>
      <c r="G1626">
        <v>4</v>
      </c>
      <c r="H1626" s="118" t="s">
        <v>5103</v>
      </c>
      <c r="I1626" t="s">
        <v>8802</v>
      </c>
      <c r="J1626" t="s">
        <v>7932</v>
      </c>
      <c r="N1626" s="118"/>
      <c r="O1626" s="118"/>
    </row>
    <row r="1627" spans="1:15" x14ac:dyDescent="0.2">
      <c r="A1627">
        <v>1679</v>
      </c>
      <c r="B1627" t="s">
        <v>4846</v>
      </c>
      <c r="C1627" t="s">
        <v>1321</v>
      </c>
      <c r="D1627" t="s">
        <v>4818</v>
      </c>
      <c r="E1627" s="118">
        <v>27</v>
      </c>
      <c r="F1627">
        <v>492604</v>
      </c>
      <c r="G1627">
        <v>4</v>
      </c>
      <c r="H1627" s="118" t="s">
        <v>5104</v>
      </c>
      <c r="I1627" t="s">
        <v>8007</v>
      </c>
      <c r="J1627" t="s">
        <v>7849</v>
      </c>
      <c r="N1627" s="118"/>
      <c r="O1627" s="118"/>
    </row>
    <row r="1628" spans="1:15" x14ac:dyDescent="0.2">
      <c r="A1628">
        <v>1680</v>
      </c>
      <c r="B1628" t="s">
        <v>5807</v>
      </c>
      <c r="C1628" t="s">
        <v>1664</v>
      </c>
      <c r="D1628" t="s">
        <v>4818</v>
      </c>
      <c r="E1628" s="118">
        <v>29</v>
      </c>
      <c r="F1628">
        <v>492604</v>
      </c>
      <c r="G1628">
        <v>4</v>
      </c>
      <c r="H1628" s="118" t="s">
        <v>5105</v>
      </c>
      <c r="I1628" t="s">
        <v>7863</v>
      </c>
      <c r="J1628" t="s">
        <v>8074</v>
      </c>
      <c r="N1628" s="118"/>
      <c r="O1628" s="118"/>
    </row>
    <row r="1629" spans="1:15" x14ac:dyDescent="0.2">
      <c r="A1629">
        <v>1681</v>
      </c>
      <c r="B1629" t="s">
        <v>5811</v>
      </c>
      <c r="C1629" t="s">
        <v>1665</v>
      </c>
      <c r="D1629" t="s">
        <v>4818</v>
      </c>
      <c r="E1629" s="118">
        <v>27</v>
      </c>
      <c r="F1629">
        <v>492604</v>
      </c>
      <c r="G1629">
        <v>3</v>
      </c>
      <c r="H1629" s="118" t="s">
        <v>5106</v>
      </c>
      <c r="I1629" t="s">
        <v>8049</v>
      </c>
      <c r="J1629" t="s">
        <v>7818</v>
      </c>
      <c r="N1629" s="118"/>
      <c r="O1629" s="118"/>
    </row>
    <row r="1630" spans="1:15" x14ac:dyDescent="0.2">
      <c r="A1630">
        <v>1682</v>
      </c>
      <c r="B1630" t="s">
        <v>5812</v>
      </c>
      <c r="C1630" t="s">
        <v>1666</v>
      </c>
      <c r="D1630" t="s">
        <v>4818</v>
      </c>
      <c r="E1630" s="118">
        <v>27</v>
      </c>
      <c r="F1630">
        <v>492604</v>
      </c>
      <c r="G1630">
        <v>3</v>
      </c>
      <c r="H1630" s="118" t="s">
        <v>5107</v>
      </c>
      <c r="I1630" t="s">
        <v>8803</v>
      </c>
      <c r="J1630" t="s">
        <v>8804</v>
      </c>
      <c r="N1630" s="118"/>
      <c r="O1630" s="118"/>
    </row>
    <row r="1631" spans="1:15" x14ac:dyDescent="0.2">
      <c r="A1631">
        <v>1683</v>
      </c>
      <c r="B1631" t="s">
        <v>5813</v>
      </c>
      <c r="C1631" t="s">
        <v>1667</v>
      </c>
      <c r="D1631" t="s">
        <v>4818</v>
      </c>
      <c r="E1631" s="118">
        <v>25</v>
      </c>
      <c r="F1631">
        <v>492604</v>
      </c>
      <c r="G1631">
        <v>3</v>
      </c>
      <c r="H1631" s="118" t="s">
        <v>5109</v>
      </c>
      <c r="I1631" t="s">
        <v>8609</v>
      </c>
      <c r="J1631" t="s">
        <v>8000</v>
      </c>
      <c r="N1631" s="118"/>
      <c r="O1631" s="118"/>
    </row>
    <row r="1632" spans="1:15" x14ac:dyDescent="0.2">
      <c r="A1632">
        <v>1684</v>
      </c>
      <c r="B1632" t="s">
        <v>5814</v>
      </c>
      <c r="C1632" t="s">
        <v>1668</v>
      </c>
      <c r="D1632" t="s">
        <v>4818</v>
      </c>
      <c r="E1632" s="118">
        <v>26</v>
      </c>
      <c r="F1632">
        <v>492604</v>
      </c>
      <c r="G1632">
        <v>3</v>
      </c>
      <c r="H1632" s="118" t="s">
        <v>5110</v>
      </c>
      <c r="I1632" t="s">
        <v>8805</v>
      </c>
      <c r="J1632" t="s">
        <v>8252</v>
      </c>
      <c r="N1632" s="118"/>
      <c r="O1632" s="118"/>
    </row>
    <row r="1633" spans="1:15" x14ac:dyDescent="0.2">
      <c r="A1633">
        <v>1685</v>
      </c>
      <c r="B1633" t="s">
        <v>5815</v>
      </c>
      <c r="C1633" t="s">
        <v>1669</v>
      </c>
      <c r="D1633" t="s">
        <v>4818</v>
      </c>
      <c r="E1633" s="118">
        <v>27</v>
      </c>
      <c r="F1633">
        <v>492604</v>
      </c>
      <c r="G1633">
        <v>3</v>
      </c>
      <c r="H1633" s="118" t="s">
        <v>5111</v>
      </c>
      <c r="I1633" t="s">
        <v>8806</v>
      </c>
      <c r="J1633" t="s">
        <v>8088</v>
      </c>
      <c r="N1633" s="118"/>
      <c r="O1633" s="118"/>
    </row>
    <row r="1634" spans="1:15" x14ac:dyDescent="0.2">
      <c r="A1634">
        <v>1686</v>
      </c>
      <c r="B1634" t="s">
        <v>5816</v>
      </c>
      <c r="C1634" t="s">
        <v>1543</v>
      </c>
      <c r="D1634" t="s">
        <v>4818</v>
      </c>
      <c r="E1634" s="118">
        <v>27</v>
      </c>
      <c r="F1634">
        <v>492604</v>
      </c>
      <c r="G1634">
        <v>3</v>
      </c>
      <c r="H1634" s="118" t="s">
        <v>5112</v>
      </c>
      <c r="I1634" t="s">
        <v>8598</v>
      </c>
      <c r="J1634" t="s">
        <v>8123</v>
      </c>
      <c r="N1634" s="118"/>
      <c r="O1634" s="118"/>
    </row>
    <row r="1635" spans="1:15" x14ac:dyDescent="0.2">
      <c r="A1635">
        <v>1687</v>
      </c>
      <c r="B1635" t="s">
        <v>5817</v>
      </c>
      <c r="C1635" t="s">
        <v>1670</v>
      </c>
      <c r="D1635" t="s">
        <v>4818</v>
      </c>
      <c r="E1635" s="118">
        <v>30</v>
      </c>
      <c r="F1635">
        <v>492604</v>
      </c>
      <c r="G1635">
        <v>3</v>
      </c>
      <c r="H1635" s="118" t="s">
        <v>5113</v>
      </c>
      <c r="I1635" t="s">
        <v>8749</v>
      </c>
      <c r="J1635" t="s">
        <v>8088</v>
      </c>
      <c r="N1635" s="118"/>
      <c r="O1635" s="118"/>
    </row>
    <row r="1636" spans="1:15" x14ac:dyDescent="0.2">
      <c r="A1636">
        <v>1688</v>
      </c>
      <c r="B1636" t="s">
        <v>5818</v>
      </c>
      <c r="C1636" t="s">
        <v>1671</v>
      </c>
      <c r="D1636" t="s">
        <v>4818</v>
      </c>
      <c r="E1636" s="118">
        <v>28</v>
      </c>
      <c r="F1636">
        <v>492604</v>
      </c>
      <c r="G1636">
        <v>2</v>
      </c>
      <c r="H1636" s="118" t="s">
        <v>5115</v>
      </c>
      <c r="I1636" t="s">
        <v>7937</v>
      </c>
      <c r="J1636" t="s">
        <v>8155</v>
      </c>
      <c r="N1636" s="118"/>
      <c r="O1636" s="118"/>
    </row>
    <row r="1637" spans="1:15" x14ac:dyDescent="0.2">
      <c r="A1637">
        <v>1689</v>
      </c>
      <c r="B1637" t="s">
        <v>5819</v>
      </c>
      <c r="C1637" t="s">
        <v>1672</v>
      </c>
      <c r="D1637" t="s">
        <v>4818</v>
      </c>
      <c r="E1637" s="118">
        <v>29</v>
      </c>
      <c r="F1637">
        <v>492604</v>
      </c>
      <c r="G1637">
        <v>2</v>
      </c>
      <c r="H1637" s="118" t="s">
        <v>5117</v>
      </c>
      <c r="I1637" t="s">
        <v>8807</v>
      </c>
      <c r="J1637" t="s">
        <v>8808</v>
      </c>
      <c r="N1637" s="118"/>
      <c r="O1637" s="118"/>
    </row>
    <row r="1638" spans="1:15" x14ac:dyDescent="0.2">
      <c r="A1638">
        <v>1690</v>
      </c>
      <c r="B1638" t="s">
        <v>5820</v>
      </c>
      <c r="C1638" t="s">
        <v>1673</v>
      </c>
      <c r="D1638" t="s">
        <v>4818</v>
      </c>
      <c r="E1638" s="118">
        <v>28</v>
      </c>
      <c r="F1638">
        <v>492604</v>
      </c>
      <c r="G1638">
        <v>2</v>
      </c>
      <c r="H1638" s="118" t="s">
        <v>5119</v>
      </c>
      <c r="I1638" t="s">
        <v>8809</v>
      </c>
      <c r="J1638" t="s">
        <v>7769</v>
      </c>
      <c r="N1638" s="118"/>
      <c r="O1638" s="118"/>
    </row>
    <row r="1639" spans="1:15" x14ac:dyDescent="0.2">
      <c r="A1639">
        <v>1691</v>
      </c>
      <c r="B1639" t="s">
        <v>5821</v>
      </c>
      <c r="C1639" t="s">
        <v>1674</v>
      </c>
      <c r="D1639" t="s">
        <v>4818</v>
      </c>
      <c r="E1639" s="118">
        <v>25</v>
      </c>
      <c r="F1639">
        <v>492604</v>
      </c>
      <c r="G1639">
        <v>2</v>
      </c>
      <c r="H1639" s="118" t="s">
        <v>5121</v>
      </c>
      <c r="I1639" t="s">
        <v>7916</v>
      </c>
      <c r="J1639" t="s">
        <v>8673</v>
      </c>
      <c r="N1639" s="118"/>
      <c r="O1639" s="118"/>
    </row>
    <row r="1640" spans="1:15" x14ac:dyDescent="0.2">
      <c r="A1640">
        <v>1692</v>
      </c>
      <c r="B1640" t="s">
        <v>5822</v>
      </c>
      <c r="C1640" t="s">
        <v>1675</v>
      </c>
      <c r="D1640" t="s">
        <v>4818</v>
      </c>
      <c r="E1640" s="118">
        <v>29</v>
      </c>
      <c r="F1640">
        <v>492604</v>
      </c>
      <c r="G1640">
        <v>2</v>
      </c>
      <c r="H1640" s="118" t="s">
        <v>5123</v>
      </c>
      <c r="I1640" t="s">
        <v>8810</v>
      </c>
      <c r="J1640" t="s">
        <v>8121</v>
      </c>
      <c r="N1640" s="118"/>
      <c r="O1640" s="118"/>
    </row>
    <row r="1641" spans="1:15" x14ac:dyDescent="0.2">
      <c r="A1641">
        <v>1693</v>
      </c>
      <c r="B1641" t="s">
        <v>5823</v>
      </c>
      <c r="C1641" t="s">
        <v>1676</v>
      </c>
      <c r="D1641" t="s">
        <v>4818</v>
      </c>
      <c r="E1641" s="118">
        <v>28</v>
      </c>
      <c r="F1641">
        <v>492604</v>
      </c>
      <c r="G1641">
        <v>2</v>
      </c>
      <c r="H1641" s="118" t="s">
        <v>5125</v>
      </c>
      <c r="I1641" t="s">
        <v>8811</v>
      </c>
      <c r="J1641" t="s">
        <v>8039</v>
      </c>
      <c r="N1641" s="118"/>
      <c r="O1641" s="118"/>
    </row>
    <row r="1642" spans="1:15" x14ac:dyDescent="0.2">
      <c r="A1642">
        <v>1694</v>
      </c>
      <c r="B1642" t="s">
        <v>10556</v>
      </c>
      <c r="C1642" t="s">
        <v>10557</v>
      </c>
      <c r="D1642" t="s">
        <v>4818</v>
      </c>
      <c r="E1642" s="118">
        <v>27</v>
      </c>
      <c r="F1642">
        <v>492604</v>
      </c>
      <c r="G1642">
        <v>1</v>
      </c>
      <c r="H1642" s="118" t="s">
        <v>5127</v>
      </c>
      <c r="I1642" t="s">
        <v>8812</v>
      </c>
      <c r="J1642" t="s">
        <v>7906</v>
      </c>
      <c r="N1642" s="118"/>
      <c r="O1642" s="118"/>
    </row>
    <row r="1643" spans="1:15" x14ac:dyDescent="0.2">
      <c r="A1643">
        <v>1695</v>
      </c>
      <c r="B1643" t="s">
        <v>10558</v>
      </c>
      <c r="C1643" t="s">
        <v>10559</v>
      </c>
      <c r="D1643" t="s">
        <v>4818</v>
      </c>
      <c r="E1643" s="118">
        <v>26</v>
      </c>
      <c r="F1643">
        <v>492604</v>
      </c>
      <c r="G1643">
        <v>1</v>
      </c>
      <c r="H1643" s="118" t="s">
        <v>5129</v>
      </c>
      <c r="I1643" t="s">
        <v>7812</v>
      </c>
      <c r="J1643" t="s">
        <v>7716</v>
      </c>
      <c r="N1643" s="118"/>
      <c r="O1643" s="118"/>
    </row>
    <row r="1644" spans="1:15" x14ac:dyDescent="0.2">
      <c r="A1644">
        <v>1696</v>
      </c>
      <c r="B1644" t="s">
        <v>10560</v>
      </c>
      <c r="C1644" t="s">
        <v>10561</v>
      </c>
      <c r="D1644" t="s">
        <v>4818</v>
      </c>
      <c r="E1644" s="118">
        <v>27</v>
      </c>
      <c r="F1644">
        <v>492604</v>
      </c>
      <c r="G1644">
        <v>1</v>
      </c>
      <c r="H1644" s="118" t="s">
        <v>5131</v>
      </c>
      <c r="I1644" t="s">
        <v>8513</v>
      </c>
      <c r="J1644" t="s">
        <v>8121</v>
      </c>
      <c r="N1644" s="118"/>
      <c r="O1644" s="118"/>
    </row>
    <row r="1645" spans="1:15" x14ac:dyDescent="0.2">
      <c r="A1645">
        <v>1697</v>
      </c>
      <c r="B1645" t="s">
        <v>10562</v>
      </c>
      <c r="C1645" t="s">
        <v>10563</v>
      </c>
      <c r="D1645" t="s">
        <v>4818</v>
      </c>
      <c r="E1645" s="118">
        <v>37</v>
      </c>
      <c r="F1645">
        <v>492604</v>
      </c>
      <c r="G1645">
        <v>1</v>
      </c>
      <c r="H1645" s="118" t="s">
        <v>5133</v>
      </c>
      <c r="I1645" t="s">
        <v>7799</v>
      </c>
      <c r="J1645" t="s">
        <v>8813</v>
      </c>
      <c r="N1645" s="118"/>
      <c r="O1645" s="118"/>
    </row>
    <row r="1646" spans="1:15" x14ac:dyDescent="0.2">
      <c r="A1646">
        <v>1698</v>
      </c>
      <c r="B1646" t="s">
        <v>10564</v>
      </c>
      <c r="C1646" t="s">
        <v>10565</v>
      </c>
      <c r="D1646" t="s">
        <v>4818</v>
      </c>
      <c r="E1646" s="118">
        <v>25</v>
      </c>
      <c r="F1646">
        <v>492604</v>
      </c>
      <c r="G1646">
        <v>1</v>
      </c>
      <c r="H1646" s="118" t="s">
        <v>5135</v>
      </c>
      <c r="I1646" t="s">
        <v>7757</v>
      </c>
      <c r="J1646" t="s">
        <v>8814</v>
      </c>
      <c r="N1646" s="118"/>
      <c r="O1646" s="118"/>
    </row>
    <row r="1647" spans="1:15" x14ac:dyDescent="0.2">
      <c r="A1647">
        <v>1699</v>
      </c>
      <c r="B1647" t="s">
        <v>4685</v>
      </c>
      <c r="C1647" t="s">
        <v>1248</v>
      </c>
      <c r="D1647" t="s">
        <v>4678</v>
      </c>
      <c r="E1647" s="118">
        <v>17</v>
      </c>
      <c r="F1647">
        <v>492329</v>
      </c>
      <c r="G1647">
        <v>4</v>
      </c>
      <c r="H1647" s="118" t="s">
        <v>5137</v>
      </c>
      <c r="I1647" t="s">
        <v>8815</v>
      </c>
      <c r="J1647" t="s">
        <v>8816</v>
      </c>
      <c r="N1647" s="118"/>
      <c r="O1647" s="118"/>
    </row>
    <row r="1648" spans="1:15" x14ac:dyDescent="0.2">
      <c r="A1648">
        <v>1700</v>
      </c>
      <c r="B1648" t="s">
        <v>4687</v>
      </c>
      <c r="C1648" t="s">
        <v>1249</v>
      </c>
      <c r="D1648" t="s">
        <v>4678</v>
      </c>
      <c r="E1648" s="118">
        <v>26</v>
      </c>
      <c r="F1648">
        <v>492329</v>
      </c>
      <c r="G1648">
        <v>4</v>
      </c>
      <c r="H1648" s="118" t="s">
        <v>5139</v>
      </c>
      <c r="I1648" t="s">
        <v>8597</v>
      </c>
      <c r="J1648" t="s">
        <v>8132</v>
      </c>
      <c r="N1648" s="118"/>
      <c r="O1648" s="118"/>
    </row>
    <row r="1649" spans="1:15" x14ac:dyDescent="0.2">
      <c r="A1649">
        <v>1701</v>
      </c>
      <c r="B1649" t="s">
        <v>4689</v>
      </c>
      <c r="C1649" t="s">
        <v>1250</v>
      </c>
      <c r="D1649" t="s">
        <v>4678</v>
      </c>
      <c r="E1649" s="118">
        <v>26</v>
      </c>
      <c r="F1649">
        <v>492329</v>
      </c>
      <c r="G1649">
        <v>4</v>
      </c>
      <c r="H1649" s="118" t="s">
        <v>5141</v>
      </c>
      <c r="I1649" t="s">
        <v>8817</v>
      </c>
      <c r="J1649" t="s">
        <v>7710</v>
      </c>
      <c r="N1649" s="118"/>
      <c r="O1649" s="118"/>
    </row>
    <row r="1650" spans="1:15" x14ac:dyDescent="0.2">
      <c r="A1650">
        <v>1702</v>
      </c>
      <c r="B1650" t="s">
        <v>4692</v>
      </c>
      <c r="C1650" t="s">
        <v>1251</v>
      </c>
      <c r="D1650" t="s">
        <v>4678</v>
      </c>
      <c r="E1650" s="118">
        <v>26</v>
      </c>
      <c r="F1650">
        <v>492329</v>
      </c>
      <c r="G1650">
        <v>4</v>
      </c>
      <c r="H1650" s="118" t="s">
        <v>5143</v>
      </c>
      <c r="I1650" t="s">
        <v>8428</v>
      </c>
      <c r="J1650" t="s">
        <v>8651</v>
      </c>
      <c r="N1650" s="118"/>
      <c r="O1650" s="118"/>
    </row>
    <row r="1651" spans="1:15" x14ac:dyDescent="0.2">
      <c r="A1651">
        <v>1703</v>
      </c>
      <c r="B1651" t="s">
        <v>4694</v>
      </c>
      <c r="C1651" t="s">
        <v>1252</v>
      </c>
      <c r="D1651" t="s">
        <v>4678</v>
      </c>
      <c r="E1651" s="118">
        <v>26</v>
      </c>
      <c r="F1651">
        <v>492329</v>
      </c>
      <c r="G1651">
        <v>4</v>
      </c>
      <c r="H1651" s="118" t="s">
        <v>5145</v>
      </c>
      <c r="I1651" t="s">
        <v>7743</v>
      </c>
      <c r="J1651" t="s">
        <v>7758</v>
      </c>
      <c r="N1651" s="118"/>
      <c r="O1651" s="118"/>
    </row>
    <row r="1652" spans="1:15" x14ac:dyDescent="0.2">
      <c r="A1652">
        <v>1704</v>
      </c>
      <c r="B1652" t="s">
        <v>10566</v>
      </c>
      <c r="C1652" t="s">
        <v>1253</v>
      </c>
      <c r="D1652" t="s">
        <v>4678</v>
      </c>
      <c r="E1652" s="118">
        <v>26</v>
      </c>
      <c r="F1652">
        <v>492329</v>
      </c>
      <c r="G1652">
        <v>4</v>
      </c>
      <c r="H1652" s="118" t="s">
        <v>5147</v>
      </c>
      <c r="I1652" t="s">
        <v>7749</v>
      </c>
      <c r="J1652" t="s">
        <v>7787</v>
      </c>
      <c r="N1652" s="118"/>
      <c r="O1652" s="118"/>
    </row>
    <row r="1653" spans="1:15" x14ac:dyDescent="0.2">
      <c r="A1653">
        <v>1705</v>
      </c>
      <c r="B1653" t="s">
        <v>4698</v>
      </c>
      <c r="C1653" t="s">
        <v>1254</v>
      </c>
      <c r="D1653" t="s">
        <v>4678</v>
      </c>
      <c r="E1653" s="118">
        <v>28</v>
      </c>
      <c r="F1653">
        <v>492329</v>
      </c>
      <c r="G1653">
        <v>4</v>
      </c>
      <c r="H1653" s="118" t="s">
        <v>5149</v>
      </c>
      <c r="I1653" t="s">
        <v>7912</v>
      </c>
      <c r="J1653" t="s">
        <v>7787</v>
      </c>
      <c r="N1653" s="118"/>
      <c r="O1653" s="118"/>
    </row>
    <row r="1654" spans="1:15" x14ac:dyDescent="0.2">
      <c r="A1654">
        <v>1706</v>
      </c>
      <c r="B1654" t="s">
        <v>4700</v>
      </c>
      <c r="C1654" t="s">
        <v>1255</v>
      </c>
      <c r="D1654" t="s">
        <v>4678</v>
      </c>
      <c r="E1654" s="118">
        <v>28</v>
      </c>
      <c r="F1654">
        <v>492329</v>
      </c>
      <c r="G1654">
        <v>3</v>
      </c>
      <c r="H1654" s="118" t="s">
        <v>5150</v>
      </c>
      <c r="I1654" t="s">
        <v>8395</v>
      </c>
      <c r="J1654" t="s">
        <v>8285</v>
      </c>
      <c r="N1654" s="118"/>
      <c r="O1654" s="118"/>
    </row>
    <row r="1655" spans="1:15" x14ac:dyDescent="0.2">
      <c r="A1655">
        <v>1707</v>
      </c>
      <c r="B1655" t="s">
        <v>4702</v>
      </c>
      <c r="C1655" t="s">
        <v>1256</v>
      </c>
      <c r="D1655" t="s">
        <v>4678</v>
      </c>
      <c r="E1655" s="118">
        <v>27</v>
      </c>
      <c r="F1655">
        <v>492329</v>
      </c>
      <c r="G1655">
        <v>3</v>
      </c>
      <c r="H1655" s="118" t="s">
        <v>5152</v>
      </c>
      <c r="I1655" t="s">
        <v>8818</v>
      </c>
      <c r="J1655" t="s">
        <v>7716</v>
      </c>
      <c r="N1655" s="118"/>
      <c r="O1655" s="118"/>
    </row>
    <row r="1656" spans="1:15" x14ac:dyDescent="0.2">
      <c r="A1656">
        <v>1708</v>
      </c>
      <c r="B1656" t="s">
        <v>4704</v>
      </c>
      <c r="C1656" t="s">
        <v>1257</v>
      </c>
      <c r="D1656" t="s">
        <v>4678</v>
      </c>
      <c r="E1656" s="118">
        <v>26</v>
      </c>
      <c r="F1656">
        <v>492329</v>
      </c>
      <c r="G1656">
        <v>3</v>
      </c>
      <c r="H1656" s="118" t="s">
        <v>5154</v>
      </c>
      <c r="I1656" t="s">
        <v>8082</v>
      </c>
      <c r="J1656" t="s">
        <v>8499</v>
      </c>
      <c r="N1656" s="118"/>
      <c r="O1656" s="118"/>
    </row>
    <row r="1657" spans="1:15" x14ac:dyDescent="0.2">
      <c r="A1657">
        <v>1709</v>
      </c>
      <c r="B1657" t="s">
        <v>4706</v>
      </c>
      <c r="C1657" t="s">
        <v>1258</v>
      </c>
      <c r="D1657" t="s">
        <v>4678</v>
      </c>
      <c r="E1657" s="118">
        <v>27</v>
      </c>
      <c r="F1657">
        <v>492329</v>
      </c>
      <c r="G1657">
        <v>3</v>
      </c>
      <c r="H1657" s="118" t="s">
        <v>5156</v>
      </c>
      <c r="I1657" t="s">
        <v>8819</v>
      </c>
      <c r="J1657" t="s">
        <v>7900</v>
      </c>
      <c r="N1657" s="118"/>
      <c r="O1657" s="118"/>
    </row>
    <row r="1658" spans="1:15" x14ac:dyDescent="0.2">
      <c r="A1658">
        <v>1710</v>
      </c>
      <c r="B1658" t="s">
        <v>4708</v>
      </c>
      <c r="C1658" t="s">
        <v>1259</v>
      </c>
      <c r="D1658" t="s">
        <v>4678</v>
      </c>
      <c r="E1658" s="118">
        <v>30</v>
      </c>
      <c r="F1658">
        <v>492329</v>
      </c>
      <c r="G1658">
        <v>3</v>
      </c>
      <c r="H1658" s="118" t="s">
        <v>5158</v>
      </c>
      <c r="I1658" t="s">
        <v>8820</v>
      </c>
      <c r="J1658" t="s">
        <v>8407</v>
      </c>
      <c r="N1658" s="118"/>
      <c r="O1658" s="118"/>
    </row>
    <row r="1659" spans="1:15" x14ac:dyDescent="0.2">
      <c r="A1659">
        <v>1711</v>
      </c>
      <c r="B1659" t="s">
        <v>4710</v>
      </c>
      <c r="C1659" t="s">
        <v>1260</v>
      </c>
      <c r="D1659" t="s">
        <v>4678</v>
      </c>
      <c r="E1659" s="118">
        <v>26</v>
      </c>
      <c r="F1659">
        <v>492329</v>
      </c>
      <c r="G1659">
        <v>3</v>
      </c>
      <c r="H1659" s="118" t="s">
        <v>5159</v>
      </c>
      <c r="I1659" t="s">
        <v>7919</v>
      </c>
      <c r="J1659" t="s">
        <v>8000</v>
      </c>
      <c r="N1659" s="118"/>
      <c r="O1659" s="118"/>
    </row>
    <row r="1660" spans="1:15" x14ac:dyDescent="0.2">
      <c r="A1660">
        <v>1712</v>
      </c>
      <c r="B1660" t="s">
        <v>4712</v>
      </c>
      <c r="C1660" t="s">
        <v>1261</v>
      </c>
      <c r="D1660" t="s">
        <v>4678</v>
      </c>
      <c r="E1660" s="118">
        <v>36</v>
      </c>
      <c r="F1660">
        <v>492329</v>
      </c>
      <c r="G1660">
        <v>3</v>
      </c>
      <c r="H1660" s="118" t="s">
        <v>5161</v>
      </c>
      <c r="I1660" t="s">
        <v>8821</v>
      </c>
      <c r="J1660" t="s">
        <v>7696</v>
      </c>
      <c r="N1660" s="118"/>
      <c r="O1660" s="118"/>
    </row>
    <row r="1661" spans="1:15" x14ac:dyDescent="0.2">
      <c r="A1661">
        <v>1713</v>
      </c>
      <c r="B1661" t="s">
        <v>4714</v>
      </c>
      <c r="C1661" t="s">
        <v>1262</v>
      </c>
      <c r="D1661" t="s">
        <v>4678</v>
      </c>
      <c r="E1661" s="118">
        <v>28</v>
      </c>
      <c r="F1661">
        <v>492329</v>
      </c>
      <c r="G1661">
        <v>3</v>
      </c>
      <c r="H1661" s="118" t="s">
        <v>5162</v>
      </c>
      <c r="I1661" t="s">
        <v>8822</v>
      </c>
      <c r="J1661" t="s">
        <v>7702</v>
      </c>
      <c r="N1661" s="118"/>
      <c r="O1661" s="118"/>
    </row>
    <row r="1662" spans="1:15" x14ac:dyDescent="0.2">
      <c r="A1662">
        <v>1714</v>
      </c>
      <c r="B1662" t="s">
        <v>10567</v>
      </c>
      <c r="C1662" t="s">
        <v>1263</v>
      </c>
      <c r="D1662" t="s">
        <v>4678</v>
      </c>
      <c r="E1662" s="118">
        <v>33</v>
      </c>
      <c r="F1662">
        <v>492329</v>
      </c>
      <c r="G1662">
        <v>3</v>
      </c>
      <c r="H1662" s="118" t="s">
        <v>5163</v>
      </c>
      <c r="I1662" t="s">
        <v>8823</v>
      </c>
      <c r="J1662" t="s">
        <v>8824</v>
      </c>
      <c r="N1662" s="118"/>
      <c r="O1662" s="118"/>
    </row>
    <row r="1663" spans="1:15" x14ac:dyDescent="0.2">
      <c r="A1663">
        <v>1715</v>
      </c>
      <c r="B1663" t="s">
        <v>4717</v>
      </c>
      <c r="C1663" t="s">
        <v>1264</v>
      </c>
      <c r="D1663" t="s">
        <v>4678</v>
      </c>
      <c r="E1663" s="118">
        <v>24</v>
      </c>
      <c r="F1663">
        <v>492329</v>
      </c>
      <c r="G1663">
        <v>3</v>
      </c>
      <c r="H1663" s="118" t="s">
        <v>5164</v>
      </c>
      <c r="I1663" t="s">
        <v>8825</v>
      </c>
      <c r="J1663" t="s">
        <v>8826</v>
      </c>
      <c r="N1663" s="118"/>
      <c r="O1663" s="118"/>
    </row>
    <row r="1664" spans="1:15" x14ac:dyDescent="0.2">
      <c r="A1664">
        <v>1716</v>
      </c>
      <c r="B1664" t="s">
        <v>4719</v>
      </c>
      <c r="C1664" t="s">
        <v>1265</v>
      </c>
      <c r="D1664" t="s">
        <v>4678</v>
      </c>
      <c r="E1664" s="118">
        <v>26</v>
      </c>
      <c r="F1664">
        <v>492329</v>
      </c>
      <c r="G1664">
        <v>3</v>
      </c>
      <c r="H1664" s="118" t="s">
        <v>5165</v>
      </c>
      <c r="I1664" t="s">
        <v>7703</v>
      </c>
      <c r="J1664" t="s">
        <v>8362</v>
      </c>
      <c r="N1664" s="118"/>
      <c r="O1664" s="118"/>
    </row>
    <row r="1665" spans="1:15" x14ac:dyDescent="0.2">
      <c r="A1665">
        <v>1717</v>
      </c>
      <c r="B1665" t="s">
        <v>4721</v>
      </c>
      <c r="C1665" t="s">
        <v>1266</v>
      </c>
      <c r="D1665" t="s">
        <v>4678</v>
      </c>
      <c r="E1665" s="118">
        <v>25</v>
      </c>
      <c r="F1665">
        <v>492329</v>
      </c>
      <c r="G1665">
        <v>3</v>
      </c>
      <c r="H1665" s="118" t="s">
        <v>5166</v>
      </c>
      <c r="I1665" t="s">
        <v>8827</v>
      </c>
      <c r="J1665" t="s">
        <v>7816</v>
      </c>
      <c r="N1665" s="118"/>
      <c r="O1665" s="118"/>
    </row>
    <row r="1666" spans="1:15" x14ac:dyDescent="0.2">
      <c r="A1666">
        <v>1718</v>
      </c>
      <c r="B1666" t="s">
        <v>4723</v>
      </c>
      <c r="C1666" t="s">
        <v>1267</v>
      </c>
      <c r="D1666" t="s">
        <v>4678</v>
      </c>
      <c r="E1666" s="118">
        <v>26</v>
      </c>
      <c r="F1666">
        <v>492329</v>
      </c>
      <c r="G1666">
        <v>3</v>
      </c>
      <c r="H1666" s="118" t="s">
        <v>5167</v>
      </c>
      <c r="I1666" t="s">
        <v>7959</v>
      </c>
      <c r="J1666" t="s">
        <v>7811</v>
      </c>
      <c r="N1666" s="118"/>
      <c r="O1666" s="118"/>
    </row>
    <row r="1667" spans="1:15" x14ac:dyDescent="0.2">
      <c r="A1667">
        <v>1719</v>
      </c>
      <c r="B1667" t="s">
        <v>4726</v>
      </c>
      <c r="C1667" t="s">
        <v>1268</v>
      </c>
      <c r="D1667" t="s">
        <v>4678</v>
      </c>
      <c r="E1667" s="118">
        <v>23</v>
      </c>
      <c r="F1667">
        <v>492329</v>
      </c>
      <c r="G1667">
        <v>3</v>
      </c>
      <c r="H1667" s="118" t="s">
        <v>5168</v>
      </c>
      <c r="I1667" t="s">
        <v>7970</v>
      </c>
      <c r="J1667" t="s">
        <v>8828</v>
      </c>
      <c r="N1667" s="118"/>
      <c r="O1667" s="118"/>
    </row>
    <row r="1668" spans="1:15" x14ac:dyDescent="0.2">
      <c r="A1668">
        <v>1720</v>
      </c>
      <c r="B1668" t="s">
        <v>4728</v>
      </c>
      <c r="C1668" t="s">
        <v>1269</v>
      </c>
      <c r="D1668" t="s">
        <v>4678</v>
      </c>
      <c r="E1668" s="118">
        <v>27</v>
      </c>
      <c r="F1668">
        <v>492329</v>
      </c>
      <c r="G1668">
        <v>3</v>
      </c>
      <c r="H1668" s="118" t="s">
        <v>5170</v>
      </c>
      <c r="I1668" t="s">
        <v>7725</v>
      </c>
      <c r="J1668" t="s">
        <v>8829</v>
      </c>
      <c r="N1668" s="118"/>
      <c r="O1668" s="118"/>
    </row>
    <row r="1669" spans="1:15" x14ac:dyDescent="0.2">
      <c r="A1669">
        <v>1721</v>
      </c>
      <c r="B1669" t="s">
        <v>4730</v>
      </c>
      <c r="C1669" t="s">
        <v>1270</v>
      </c>
      <c r="D1669" t="s">
        <v>4678</v>
      </c>
      <c r="E1669" s="118">
        <v>24</v>
      </c>
      <c r="F1669">
        <v>492329</v>
      </c>
      <c r="G1669">
        <v>3</v>
      </c>
      <c r="H1669" s="118" t="s">
        <v>5172</v>
      </c>
      <c r="I1669" t="s">
        <v>8830</v>
      </c>
      <c r="J1669" t="s">
        <v>8831</v>
      </c>
      <c r="N1669" s="118"/>
      <c r="O1669" s="118"/>
    </row>
    <row r="1670" spans="1:15" x14ac:dyDescent="0.2">
      <c r="A1670">
        <v>1722</v>
      </c>
      <c r="B1670" t="s">
        <v>4732</v>
      </c>
      <c r="C1670" t="s">
        <v>1271</v>
      </c>
      <c r="D1670" t="s">
        <v>4678</v>
      </c>
      <c r="E1670" s="118">
        <v>34</v>
      </c>
      <c r="F1670">
        <v>492329</v>
      </c>
      <c r="G1670">
        <v>3</v>
      </c>
      <c r="H1670" s="118" t="s">
        <v>5174</v>
      </c>
      <c r="I1670" t="s">
        <v>8060</v>
      </c>
      <c r="J1670" t="s">
        <v>7811</v>
      </c>
      <c r="N1670" s="118"/>
      <c r="O1670" s="118"/>
    </row>
    <row r="1671" spans="1:15" x14ac:dyDescent="0.2">
      <c r="A1671">
        <v>1723</v>
      </c>
      <c r="B1671" t="s">
        <v>4734</v>
      </c>
      <c r="C1671" t="s">
        <v>1272</v>
      </c>
      <c r="D1671" t="s">
        <v>4678</v>
      </c>
      <c r="E1671" s="118">
        <v>26</v>
      </c>
      <c r="F1671">
        <v>492329</v>
      </c>
      <c r="G1671">
        <v>3</v>
      </c>
      <c r="H1671" s="118" t="s">
        <v>5176</v>
      </c>
      <c r="I1671" t="s">
        <v>7964</v>
      </c>
      <c r="J1671" t="s">
        <v>8786</v>
      </c>
      <c r="N1671" s="118"/>
      <c r="O1671" s="118"/>
    </row>
    <row r="1672" spans="1:15" x14ac:dyDescent="0.2">
      <c r="A1672">
        <v>1724</v>
      </c>
      <c r="B1672" t="s">
        <v>4737</v>
      </c>
      <c r="C1672" t="s">
        <v>1274</v>
      </c>
      <c r="D1672" t="s">
        <v>4678</v>
      </c>
      <c r="E1672" s="118">
        <v>27</v>
      </c>
      <c r="F1672">
        <v>492329</v>
      </c>
      <c r="G1672">
        <v>3</v>
      </c>
      <c r="H1672" s="118" t="s">
        <v>5178</v>
      </c>
      <c r="I1672" t="s">
        <v>8832</v>
      </c>
      <c r="J1672" t="s">
        <v>7944</v>
      </c>
      <c r="N1672" s="118"/>
      <c r="O1672" s="118"/>
    </row>
    <row r="1673" spans="1:15" x14ac:dyDescent="0.2">
      <c r="A1673">
        <v>1725</v>
      </c>
      <c r="B1673" t="s">
        <v>4739</v>
      </c>
      <c r="C1673" t="s">
        <v>1275</v>
      </c>
      <c r="D1673" t="s">
        <v>4678</v>
      </c>
      <c r="E1673" s="118">
        <v>26</v>
      </c>
      <c r="F1673">
        <v>492329</v>
      </c>
      <c r="G1673">
        <v>3</v>
      </c>
      <c r="H1673" s="118" t="s">
        <v>5180</v>
      </c>
      <c r="I1673" t="s">
        <v>8833</v>
      </c>
      <c r="J1673" t="s">
        <v>7800</v>
      </c>
      <c r="N1673" s="118"/>
      <c r="O1673" s="118"/>
    </row>
    <row r="1674" spans="1:15" x14ac:dyDescent="0.2">
      <c r="A1674">
        <v>1726</v>
      </c>
      <c r="B1674" t="s">
        <v>4741</v>
      </c>
      <c r="C1674" t="s">
        <v>1276</v>
      </c>
      <c r="D1674" t="s">
        <v>4678</v>
      </c>
      <c r="E1674" s="118">
        <v>28</v>
      </c>
      <c r="F1674">
        <v>492329</v>
      </c>
      <c r="G1674">
        <v>3</v>
      </c>
      <c r="H1674" s="118" t="s">
        <v>5182</v>
      </c>
      <c r="I1674" t="s">
        <v>8146</v>
      </c>
      <c r="J1674" t="s">
        <v>7853</v>
      </c>
      <c r="N1674" s="118"/>
      <c r="O1674" s="118"/>
    </row>
    <row r="1675" spans="1:15" x14ac:dyDescent="0.2">
      <c r="A1675">
        <v>1727</v>
      </c>
      <c r="B1675" t="s">
        <v>4743</v>
      </c>
      <c r="C1675" t="s">
        <v>1277</v>
      </c>
      <c r="D1675" t="s">
        <v>4678</v>
      </c>
      <c r="E1675" s="118">
        <v>28</v>
      </c>
      <c r="F1675">
        <v>492329</v>
      </c>
      <c r="G1675">
        <v>2</v>
      </c>
      <c r="H1675" s="118" t="s">
        <v>5184</v>
      </c>
      <c r="I1675" t="s">
        <v>8079</v>
      </c>
      <c r="J1675" t="s">
        <v>8278</v>
      </c>
      <c r="N1675" s="118"/>
      <c r="O1675" s="118"/>
    </row>
    <row r="1676" spans="1:15" x14ac:dyDescent="0.2">
      <c r="A1676">
        <v>1728</v>
      </c>
      <c r="B1676" t="s">
        <v>4745</v>
      </c>
      <c r="C1676" t="s">
        <v>1278</v>
      </c>
      <c r="D1676" t="s">
        <v>4678</v>
      </c>
      <c r="E1676" s="118">
        <v>25</v>
      </c>
      <c r="F1676">
        <v>492329</v>
      </c>
      <c r="G1676">
        <v>2</v>
      </c>
      <c r="H1676" s="118" t="s">
        <v>5186</v>
      </c>
      <c r="I1676" t="s">
        <v>8834</v>
      </c>
      <c r="J1676" t="s">
        <v>8121</v>
      </c>
      <c r="N1676" s="118"/>
      <c r="O1676" s="118"/>
    </row>
    <row r="1677" spans="1:15" x14ac:dyDescent="0.2">
      <c r="A1677">
        <v>1729</v>
      </c>
      <c r="B1677" t="s">
        <v>4747</v>
      </c>
      <c r="C1677" t="s">
        <v>1279</v>
      </c>
      <c r="D1677" t="s">
        <v>4678</v>
      </c>
      <c r="E1677" s="118">
        <v>27</v>
      </c>
      <c r="F1677">
        <v>492329</v>
      </c>
      <c r="G1677">
        <v>2</v>
      </c>
      <c r="H1677" s="118" t="s">
        <v>5188</v>
      </c>
      <c r="I1677" t="s">
        <v>8069</v>
      </c>
      <c r="J1677" t="s">
        <v>8285</v>
      </c>
      <c r="N1677" s="118"/>
      <c r="O1677" s="118"/>
    </row>
    <row r="1678" spans="1:15" x14ac:dyDescent="0.2">
      <c r="A1678">
        <v>1730</v>
      </c>
      <c r="B1678" t="s">
        <v>10568</v>
      </c>
      <c r="C1678" t="s">
        <v>1280</v>
      </c>
      <c r="D1678" t="s">
        <v>4678</v>
      </c>
      <c r="E1678" s="118">
        <v>37</v>
      </c>
      <c r="F1678">
        <v>492329</v>
      </c>
      <c r="G1678">
        <v>2</v>
      </c>
      <c r="H1678" s="118" t="s">
        <v>5189</v>
      </c>
      <c r="I1678" t="s">
        <v>8628</v>
      </c>
      <c r="J1678" t="s">
        <v>8835</v>
      </c>
      <c r="N1678" s="118"/>
      <c r="O1678" s="118"/>
    </row>
    <row r="1679" spans="1:15" x14ac:dyDescent="0.2">
      <c r="A1679">
        <v>1731</v>
      </c>
      <c r="B1679" t="s">
        <v>4750</v>
      </c>
      <c r="C1679" t="s">
        <v>1281</v>
      </c>
      <c r="D1679" t="s">
        <v>4678</v>
      </c>
      <c r="E1679" s="118">
        <v>26</v>
      </c>
      <c r="F1679">
        <v>492329</v>
      </c>
      <c r="G1679">
        <v>2</v>
      </c>
      <c r="H1679" s="118" t="s">
        <v>5191</v>
      </c>
      <c r="I1679" t="s">
        <v>8836</v>
      </c>
      <c r="J1679" t="s">
        <v>8321</v>
      </c>
      <c r="N1679" s="118"/>
      <c r="O1679" s="118"/>
    </row>
    <row r="1680" spans="1:15" x14ac:dyDescent="0.2">
      <c r="A1680">
        <v>1732</v>
      </c>
      <c r="B1680" t="s">
        <v>4752</v>
      </c>
      <c r="C1680" t="s">
        <v>1282</v>
      </c>
      <c r="D1680" t="s">
        <v>4678</v>
      </c>
      <c r="E1680" s="118">
        <v>27</v>
      </c>
      <c r="F1680">
        <v>492329</v>
      </c>
      <c r="G1680">
        <v>2</v>
      </c>
      <c r="H1680" s="118" t="s">
        <v>5193</v>
      </c>
      <c r="I1680" t="s">
        <v>8086</v>
      </c>
      <c r="J1680" t="s">
        <v>7728</v>
      </c>
      <c r="N1680" s="118"/>
      <c r="O1680" s="118"/>
    </row>
    <row r="1681" spans="1:15" x14ac:dyDescent="0.2">
      <c r="A1681">
        <v>1733</v>
      </c>
      <c r="B1681" t="s">
        <v>4754</v>
      </c>
      <c r="C1681" t="s">
        <v>1283</v>
      </c>
      <c r="D1681" t="s">
        <v>4678</v>
      </c>
      <c r="E1681" s="118">
        <v>27</v>
      </c>
      <c r="F1681">
        <v>492329</v>
      </c>
      <c r="G1681">
        <v>2</v>
      </c>
      <c r="H1681" s="118" t="s">
        <v>5195</v>
      </c>
      <c r="I1681" t="s">
        <v>8837</v>
      </c>
      <c r="J1681" t="s">
        <v>8431</v>
      </c>
      <c r="N1681" s="118"/>
      <c r="O1681" s="118"/>
    </row>
    <row r="1682" spans="1:15" x14ac:dyDescent="0.2">
      <c r="A1682">
        <v>1734</v>
      </c>
      <c r="B1682" t="s">
        <v>4756</v>
      </c>
      <c r="C1682" t="s">
        <v>1284</v>
      </c>
      <c r="D1682" t="s">
        <v>4678</v>
      </c>
      <c r="E1682" s="118">
        <v>28</v>
      </c>
      <c r="F1682">
        <v>492329</v>
      </c>
      <c r="G1682">
        <v>2</v>
      </c>
      <c r="H1682" s="118" t="s">
        <v>5197</v>
      </c>
      <c r="I1682" t="s">
        <v>8838</v>
      </c>
      <c r="J1682" t="s">
        <v>7875</v>
      </c>
      <c r="N1682" s="118"/>
      <c r="O1682" s="118"/>
    </row>
    <row r="1683" spans="1:15" x14ac:dyDescent="0.2">
      <c r="A1683">
        <v>1735</v>
      </c>
      <c r="B1683" t="s">
        <v>4758</v>
      </c>
      <c r="C1683" t="s">
        <v>1285</v>
      </c>
      <c r="D1683" t="s">
        <v>4678</v>
      </c>
      <c r="E1683" s="118">
        <v>25</v>
      </c>
      <c r="F1683">
        <v>492329</v>
      </c>
      <c r="G1683">
        <v>2</v>
      </c>
      <c r="H1683" s="118" t="s">
        <v>5199</v>
      </c>
      <c r="I1683" t="s">
        <v>8152</v>
      </c>
      <c r="J1683" t="s">
        <v>8839</v>
      </c>
      <c r="N1683" s="118"/>
      <c r="O1683" s="118"/>
    </row>
    <row r="1684" spans="1:15" x14ac:dyDescent="0.2">
      <c r="A1684">
        <v>1736</v>
      </c>
      <c r="B1684" t="s">
        <v>4760</v>
      </c>
      <c r="C1684" t="s">
        <v>1286</v>
      </c>
      <c r="D1684" t="s">
        <v>4678</v>
      </c>
      <c r="E1684" s="118">
        <v>26</v>
      </c>
      <c r="F1684">
        <v>492329</v>
      </c>
      <c r="G1684">
        <v>2</v>
      </c>
      <c r="H1684" s="118" t="s">
        <v>5200</v>
      </c>
      <c r="I1684" t="s">
        <v>8840</v>
      </c>
      <c r="J1684" t="s">
        <v>8841</v>
      </c>
      <c r="N1684" s="118"/>
      <c r="O1684" s="118"/>
    </row>
    <row r="1685" spans="1:15" x14ac:dyDescent="0.2">
      <c r="A1685">
        <v>1737</v>
      </c>
      <c r="B1685" t="s">
        <v>4762</v>
      </c>
      <c r="C1685" t="s">
        <v>1287</v>
      </c>
      <c r="D1685" t="s">
        <v>4678</v>
      </c>
      <c r="E1685" s="118">
        <v>26</v>
      </c>
      <c r="F1685">
        <v>492329</v>
      </c>
      <c r="G1685">
        <v>2</v>
      </c>
      <c r="H1685" s="118" t="s">
        <v>5202</v>
      </c>
      <c r="I1685" t="s">
        <v>8842</v>
      </c>
      <c r="J1685" t="s">
        <v>8843</v>
      </c>
      <c r="N1685" s="118"/>
      <c r="O1685" s="118"/>
    </row>
    <row r="1686" spans="1:15" x14ac:dyDescent="0.2">
      <c r="A1686">
        <v>1738</v>
      </c>
      <c r="B1686" t="s">
        <v>4764</v>
      </c>
      <c r="C1686" t="s">
        <v>1288</v>
      </c>
      <c r="D1686" t="s">
        <v>4678</v>
      </c>
      <c r="E1686" s="118">
        <v>26</v>
      </c>
      <c r="F1686">
        <v>492329</v>
      </c>
      <c r="G1686">
        <v>2</v>
      </c>
      <c r="H1686" s="118" t="s">
        <v>5204</v>
      </c>
      <c r="I1686" t="s">
        <v>8060</v>
      </c>
      <c r="J1686" t="s">
        <v>8226</v>
      </c>
      <c r="N1686" s="118"/>
      <c r="O1686" s="118"/>
    </row>
    <row r="1687" spans="1:15" x14ac:dyDescent="0.2">
      <c r="A1687">
        <v>1739</v>
      </c>
      <c r="B1687" t="s">
        <v>4766</v>
      </c>
      <c r="C1687" t="s">
        <v>1289</v>
      </c>
      <c r="D1687" t="s">
        <v>4678</v>
      </c>
      <c r="E1687" s="118">
        <v>26</v>
      </c>
      <c r="F1687">
        <v>492329</v>
      </c>
      <c r="G1687">
        <v>2</v>
      </c>
      <c r="H1687" s="118" t="s">
        <v>5206</v>
      </c>
      <c r="I1687" t="s">
        <v>8630</v>
      </c>
      <c r="J1687" t="s">
        <v>7760</v>
      </c>
      <c r="N1687" s="118"/>
      <c r="O1687" s="118"/>
    </row>
    <row r="1688" spans="1:15" x14ac:dyDescent="0.2">
      <c r="A1688">
        <v>1740</v>
      </c>
      <c r="B1688" t="s">
        <v>4768</v>
      </c>
      <c r="C1688" t="s">
        <v>1290</v>
      </c>
      <c r="D1688" t="s">
        <v>4678</v>
      </c>
      <c r="E1688" s="118">
        <v>24</v>
      </c>
      <c r="F1688">
        <v>492329</v>
      </c>
      <c r="G1688">
        <v>2</v>
      </c>
      <c r="H1688" s="118" t="s">
        <v>5207</v>
      </c>
      <c r="I1688" t="s">
        <v>8706</v>
      </c>
      <c r="J1688" t="s">
        <v>8121</v>
      </c>
      <c r="N1688" s="118"/>
      <c r="O1688" s="118"/>
    </row>
    <row r="1689" spans="1:15" x14ac:dyDescent="0.2">
      <c r="A1689">
        <v>1741</v>
      </c>
      <c r="B1689" t="s">
        <v>4770</v>
      </c>
      <c r="C1689" t="s">
        <v>1291</v>
      </c>
      <c r="D1689" t="s">
        <v>4678</v>
      </c>
      <c r="E1689" s="118">
        <v>25</v>
      </c>
      <c r="F1689">
        <v>492329</v>
      </c>
      <c r="G1689">
        <v>2</v>
      </c>
      <c r="H1689" s="118" t="s">
        <v>5209</v>
      </c>
      <c r="I1689" t="s">
        <v>7901</v>
      </c>
      <c r="J1689" t="s">
        <v>8240</v>
      </c>
      <c r="N1689" s="118"/>
      <c r="O1689" s="118"/>
    </row>
    <row r="1690" spans="1:15" x14ac:dyDescent="0.2">
      <c r="A1690">
        <v>1742</v>
      </c>
      <c r="B1690" t="s">
        <v>4772</v>
      </c>
      <c r="C1690" t="s">
        <v>1292</v>
      </c>
      <c r="D1690" t="s">
        <v>4678</v>
      </c>
      <c r="E1690" s="118">
        <v>39</v>
      </c>
      <c r="F1690">
        <v>492329</v>
      </c>
      <c r="G1690">
        <v>2</v>
      </c>
      <c r="H1690" s="118" t="s">
        <v>5211</v>
      </c>
      <c r="I1690" t="s">
        <v>8844</v>
      </c>
      <c r="J1690" t="s">
        <v>8845</v>
      </c>
      <c r="N1690" s="118"/>
      <c r="O1690" s="118"/>
    </row>
    <row r="1691" spans="1:15" x14ac:dyDescent="0.2">
      <c r="A1691">
        <v>1743</v>
      </c>
      <c r="B1691" t="s">
        <v>4774</v>
      </c>
      <c r="C1691" t="s">
        <v>1293</v>
      </c>
      <c r="D1691" t="s">
        <v>4678</v>
      </c>
      <c r="E1691" s="118">
        <v>18</v>
      </c>
      <c r="F1691">
        <v>492329</v>
      </c>
      <c r="G1691">
        <v>2</v>
      </c>
      <c r="H1691" s="118" t="s">
        <v>5212</v>
      </c>
      <c r="I1691" t="s">
        <v>7759</v>
      </c>
      <c r="J1691" t="s">
        <v>8257</v>
      </c>
      <c r="N1691" s="118"/>
      <c r="O1691" s="118"/>
    </row>
    <row r="1692" spans="1:15" x14ac:dyDescent="0.2">
      <c r="A1692">
        <v>1744</v>
      </c>
      <c r="B1692" t="s">
        <v>10569</v>
      </c>
      <c r="C1692" t="s">
        <v>10570</v>
      </c>
      <c r="D1692" t="s">
        <v>4678</v>
      </c>
      <c r="E1692" s="118">
        <v>32</v>
      </c>
      <c r="F1692">
        <v>492329</v>
      </c>
      <c r="G1692">
        <v>1</v>
      </c>
      <c r="H1692" s="118" t="s">
        <v>5214</v>
      </c>
      <c r="I1692" t="s">
        <v>8846</v>
      </c>
      <c r="J1692" t="s">
        <v>7796</v>
      </c>
      <c r="N1692" s="118"/>
      <c r="O1692" s="118"/>
    </row>
    <row r="1693" spans="1:15" x14ac:dyDescent="0.2">
      <c r="A1693">
        <v>1745</v>
      </c>
      <c r="B1693" t="s">
        <v>10571</v>
      </c>
      <c r="C1693" t="s">
        <v>10572</v>
      </c>
      <c r="D1693" t="s">
        <v>4678</v>
      </c>
      <c r="E1693" s="118">
        <v>26</v>
      </c>
      <c r="F1693">
        <v>492329</v>
      </c>
      <c r="G1693">
        <v>1</v>
      </c>
      <c r="H1693" s="118" t="s">
        <v>5215</v>
      </c>
      <c r="I1693" t="s">
        <v>7910</v>
      </c>
      <c r="J1693" t="s">
        <v>7702</v>
      </c>
      <c r="N1693" s="118"/>
      <c r="O1693" s="118"/>
    </row>
    <row r="1694" spans="1:15" x14ac:dyDescent="0.2">
      <c r="A1694">
        <v>1746</v>
      </c>
      <c r="B1694" t="s">
        <v>10573</v>
      </c>
      <c r="C1694" t="s">
        <v>10574</v>
      </c>
      <c r="D1694" t="s">
        <v>4678</v>
      </c>
      <c r="E1694" s="118">
        <v>26</v>
      </c>
      <c r="F1694">
        <v>492329</v>
      </c>
      <c r="G1694">
        <v>1</v>
      </c>
      <c r="H1694" s="118" t="s">
        <v>5216</v>
      </c>
      <c r="I1694" t="s">
        <v>8725</v>
      </c>
      <c r="J1694" t="s">
        <v>7767</v>
      </c>
      <c r="N1694" s="118"/>
      <c r="O1694" s="118"/>
    </row>
    <row r="1695" spans="1:15" x14ac:dyDescent="0.2">
      <c r="A1695">
        <v>1747</v>
      </c>
      <c r="B1695" t="s">
        <v>10575</v>
      </c>
      <c r="C1695" t="s">
        <v>10576</v>
      </c>
      <c r="D1695" t="s">
        <v>4678</v>
      </c>
      <c r="E1695" s="118">
        <v>26</v>
      </c>
      <c r="F1695">
        <v>492329</v>
      </c>
      <c r="G1695">
        <v>1</v>
      </c>
      <c r="H1695" s="118" t="s">
        <v>5217</v>
      </c>
      <c r="I1695" t="s">
        <v>8847</v>
      </c>
      <c r="J1695" t="s">
        <v>7816</v>
      </c>
      <c r="N1695" s="118"/>
      <c r="O1695" s="118"/>
    </row>
    <row r="1696" spans="1:15" x14ac:dyDescent="0.2">
      <c r="A1696">
        <v>1748</v>
      </c>
      <c r="B1696" t="s">
        <v>10577</v>
      </c>
      <c r="C1696" t="s">
        <v>10578</v>
      </c>
      <c r="D1696" t="s">
        <v>4678</v>
      </c>
      <c r="E1696" s="118">
        <v>26</v>
      </c>
      <c r="F1696">
        <v>492329</v>
      </c>
      <c r="G1696">
        <v>1</v>
      </c>
      <c r="H1696" s="118" t="s">
        <v>5218</v>
      </c>
      <c r="I1696" t="s">
        <v>8848</v>
      </c>
      <c r="J1696" t="s">
        <v>7758</v>
      </c>
      <c r="N1696" s="118"/>
      <c r="O1696" s="118"/>
    </row>
    <row r="1697" spans="1:15" x14ac:dyDescent="0.2">
      <c r="A1697">
        <v>1749</v>
      </c>
      <c r="B1697" t="s">
        <v>10579</v>
      </c>
      <c r="C1697" t="s">
        <v>10580</v>
      </c>
      <c r="D1697" t="s">
        <v>4678</v>
      </c>
      <c r="E1697" s="118">
        <v>26</v>
      </c>
      <c r="F1697">
        <v>492329</v>
      </c>
      <c r="G1697">
        <v>1</v>
      </c>
      <c r="H1697" s="118" t="s">
        <v>5219</v>
      </c>
      <c r="I1697" t="s">
        <v>7749</v>
      </c>
      <c r="J1697" t="s">
        <v>8098</v>
      </c>
      <c r="N1697" s="118"/>
      <c r="O1697" s="118"/>
    </row>
    <row r="1698" spans="1:15" x14ac:dyDescent="0.2">
      <c r="A1698">
        <v>1750</v>
      </c>
      <c r="B1698" t="s">
        <v>10581</v>
      </c>
      <c r="C1698" t="s">
        <v>10582</v>
      </c>
      <c r="D1698" t="s">
        <v>4678</v>
      </c>
      <c r="E1698" s="118">
        <v>24</v>
      </c>
      <c r="F1698">
        <v>492329</v>
      </c>
      <c r="G1698">
        <v>1</v>
      </c>
      <c r="H1698" s="118" t="s">
        <v>5221</v>
      </c>
      <c r="I1698" t="s">
        <v>8849</v>
      </c>
      <c r="J1698" t="s">
        <v>8850</v>
      </c>
      <c r="N1698" s="118"/>
      <c r="O1698" s="118"/>
    </row>
    <row r="1699" spans="1:15" x14ac:dyDescent="0.2">
      <c r="A1699">
        <v>1751</v>
      </c>
      <c r="B1699" t="s">
        <v>10583</v>
      </c>
      <c r="C1699" t="s">
        <v>10584</v>
      </c>
      <c r="D1699" t="s">
        <v>4678</v>
      </c>
      <c r="E1699" s="118">
        <v>27</v>
      </c>
      <c r="F1699">
        <v>492329</v>
      </c>
      <c r="G1699">
        <v>1</v>
      </c>
      <c r="H1699" s="118" t="s">
        <v>5223</v>
      </c>
      <c r="I1699" t="s">
        <v>8851</v>
      </c>
      <c r="J1699" t="s">
        <v>8651</v>
      </c>
      <c r="N1699" s="118"/>
      <c r="O1699" s="118"/>
    </row>
    <row r="1700" spans="1:15" x14ac:dyDescent="0.2">
      <c r="A1700">
        <v>1752</v>
      </c>
      <c r="B1700" t="s">
        <v>10585</v>
      </c>
      <c r="C1700" t="s">
        <v>10586</v>
      </c>
      <c r="D1700" t="s">
        <v>4678</v>
      </c>
      <c r="E1700" s="118">
        <v>24</v>
      </c>
      <c r="F1700">
        <v>492329</v>
      </c>
      <c r="G1700">
        <v>1</v>
      </c>
      <c r="H1700" s="118" t="s">
        <v>5225</v>
      </c>
      <c r="I1700" t="s">
        <v>8706</v>
      </c>
      <c r="J1700" t="s">
        <v>8852</v>
      </c>
      <c r="N1700" s="118"/>
      <c r="O1700" s="118"/>
    </row>
    <row r="1701" spans="1:15" x14ac:dyDescent="0.2">
      <c r="A1701">
        <v>1753</v>
      </c>
      <c r="B1701" t="s">
        <v>10587</v>
      </c>
      <c r="C1701" t="s">
        <v>10588</v>
      </c>
      <c r="D1701" t="s">
        <v>4678</v>
      </c>
      <c r="E1701" s="118">
        <v>46</v>
      </c>
      <c r="F1701">
        <v>492329</v>
      </c>
      <c r="G1701">
        <v>1</v>
      </c>
      <c r="H1701" s="118" t="s">
        <v>5227</v>
      </c>
      <c r="I1701" t="s">
        <v>8853</v>
      </c>
      <c r="J1701" t="s">
        <v>7776</v>
      </c>
      <c r="N1701" s="118"/>
      <c r="O1701" s="118"/>
    </row>
    <row r="1702" spans="1:15" x14ac:dyDescent="0.2">
      <c r="A1702">
        <v>1754</v>
      </c>
      <c r="B1702" t="s">
        <v>10589</v>
      </c>
      <c r="C1702" t="s">
        <v>10590</v>
      </c>
      <c r="D1702" t="s">
        <v>4678</v>
      </c>
      <c r="E1702" s="118">
        <v>26</v>
      </c>
      <c r="F1702">
        <v>492329</v>
      </c>
      <c r="G1702">
        <v>1</v>
      </c>
      <c r="H1702" s="118" t="s">
        <v>5229</v>
      </c>
      <c r="I1702" t="s">
        <v>7907</v>
      </c>
      <c r="J1702" t="s">
        <v>7811</v>
      </c>
      <c r="N1702" s="118"/>
      <c r="O1702" s="118"/>
    </row>
    <row r="1703" spans="1:15" x14ac:dyDescent="0.2">
      <c r="A1703">
        <v>1755</v>
      </c>
      <c r="B1703" t="s">
        <v>6226</v>
      </c>
      <c r="C1703" t="s">
        <v>6227</v>
      </c>
      <c r="D1703" t="s">
        <v>4678</v>
      </c>
      <c r="E1703" s="118">
        <v>25</v>
      </c>
      <c r="F1703">
        <v>492329</v>
      </c>
      <c r="G1703">
        <v>2</v>
      </c>
      <c r="H1703" s="118" t="s">
        <v>5231</v>
      </c>
      <c r="I1703" t="s">
        <v>7907</v>
      </c>
      <c r="J1703" t="s">
        <v>7818</v>
      </c>
      <c r="N1703" s="118"/>
      <c r="O1703" s="118"/>
    </row>
    <row r="1704" spans="1:15" x14ac:dyDescent="0.2">
      <c r="A1704">
        <v>1756</v>
      </c>
      <c r="B1704" t="s">
        <v>4653</v>
      </c>
      <c r="C1704" t="s">
        <v>1240</v>
      </c>
      <c r="D1704" t="s">
        <v>4654</v>
      </c>
      <c r="E1704" s="118">
        <v>27</v>
      </c>
      <c r="F1704">
        <v>490050</v>
      </c>
      <c r="G1704" t="s">
        <v>88</v>
      </c>
      <c r="H1704" s="118" t="s">
        <v>5233</v>
      </c>
      <c r="I1704" t="s">
        <v>8854</v>
      </c>
      <c r="J1704" t="s">
        <v>7856</v>
      </c>
      <c r="N1704" s="118"/>
      <c r="O1704" s="118"/>
    </row>
    <row r="1705" spans="1:15" x14ac:dyDescent="0.2">
      <c r="A1705">
        <v>1757</v>
      </c>
      <c r="B1705" t="s">
        <v>4658</v>
      </c>
      <c r="C1705" t="s">
        <v>1241</v>
      </c>
      <c r="D1705" t="s">
        <v>4654</v>
      </c>
      <c r="E1705" s="118">
        <v>25</v>
      </c>
      <c r="F1705">
        <v>490050</v>
      </c>
      <c r="G1705">
        <v>4</v>
      </c>
      <c r="H1705" s="118" t="s">
        <v>5235</v>
      </c>
      <c r="I1705" t="s">
        <v>8855</v>
      </c>
      <c r="J1705" t="s">
        <v>7853</v>
      </c>
      <c r="N1705" s="118"/>
      <c r="O1705" s="118"/>
    </row>
    <row r="1706" spans="1:15" x14ac:dyDescent="0.2">
      <c r="A1706">
        <v>1758</v>
      </c>
      <c r="B1706" t="s">
        <v>4660</v>
      </c>
      <c r="C1706" t="s">
        <v>1242</v>
      </c>
      <c r="D1706" t="s">
        <v>4654</v>
      </c>
      <c r="E1706" s="118">
        <v>26</v>
      </c>
      <c r="F1706">
        <v>490050</v>
      </c>
      <c r="G1706">
        <v>4</v>
      </c>
      <c r="H1706" s="118" t="s">
        <v>5237</v>
      </c>
      <c r="I1706" t="s">
        <v>7846</v>
      </c>
      <c r="J1706" t="s">
        <v>8115</v>
      </c>
      <c r="N1706" s="118"/>
      <c r="O1706" s="118"/>
    </row>
    <row r="1707" spans="1:15" x14ac:dyDescent="0.2">
      <c r="A1707">
        <v>1759</v>
      </c>
      <c r="B1707" t="s">
        <v>4662</v>
      </c>
      <c r="C1707" t="s">
        <v>1243</v>
      </c>
      <c r="D1707" t="s">
        <v>4654</v>
      </c>
      <c r="E1707" s="118">
        <v>26</v>
      </c>
      <c r="F1707">
        <v>490050</v>
      </c>
      <c r="G1707">
        <v>4</v>
      </c>
      <c r="H1707" s="118" t="s">
        <v>5239</v>
      </c>
      <c r="I1707" t="s">
        <v>7848</v>
      </c>
      <c r="J1707" t="s">
        <v>8856</v>
      </c>
      <c r="N1707" s="118"/>
      <c r="O1707" s="118"/>
    </row>
    <row r="1708" spans="1:15" x14ac:dyDescent="0.2">
      <c r="A1708">
        <v>1760</v>
      </c>
      <c r="B1708" t="s">
        <v>4664</v>
      </c>
      <c r="C1708" t="s">
        <v>1244</v>
      </c>
      <c r="D1708" t="s">
        <v>4654</v>
      </c>
      <c r="E1708" s="118">
        <v>28</v>
      </c>
      <c r="F1708">
        <v>490050</v>
      </c>
      <c r="G1708">
        <v>4</v>
      </c>
      <c r="H1708" s="118" t="s">
        <v>5241</v>
      </c>
      <c r="I1708" t="s">
        <v>8857</v>
      </c>
      <c r="J1708" t="s">
        <v>8270</v>
      </c>
      <c r="N1708" s="118"/>
      <c r="O1708" s="118"/>
    </row>
    <row r="1709" spans="1:15" x14ac:dyDescent="0.2">
      <c r="A1709">
        <v>1761</v>
      </c>
      <c r="B1709" t="s">
        <v>4669</v>
      </c>
      <c r="C1709" t="s">
        <v>1245</v>
      </c>
      <c r="D1709" t="s">
        <v>4654</v>
      </c>
      <c r="E1709" s="118">
        <v>26</v>
      </c>
      <c r="F1709">
        <v>490050</v>
      </c>
      <c r="G1709">
        <v>3</v>
      </c>
      <c r="H1709" s="118" t="s">
        <v>5243</v>
      </c>
      <c r="I1709" t="s">
        <v>7778</v>
      </c>
      <c r="J1709" t="s">
        <v>8858</v>
      </c>
      <c r="N1709" s="118"/>
      <c r="O1709" s="118"/>
    </row>
    <row r="1710" spans="1:15" x14ac:dyDescent="0.2">
      <c r="A1710">
        <v>1762</v>
      </c>
      <c r="B1710" t="s">
        <v>4671</v>
      </c>
      <c r="C1710" t="s">
        <v>424</v>
      </c>
      <c r="D1710" t="s">
        <v>4654</v>
      </c>
      <c r="E1710" s="118">
        <v>25</v>
      </c>
      <c r="F1710">
        <v>490050</v>
      </c>
      <c r="G1710">
        <v>3</v>
      </c>
      <c r="H1710" s="118" t="s">
        <v>5245</v>
      </c>
      <c r="I1710" t="s">
        <v>7831</v>
      </c>
      <c r="J1710" t="s">
        <v>7730</v>
      </c>
      <c r="N1710" s="118"/>
      <c r="O1710" s="118"/>
    </row>
    <row r="1711" spans="1:15" x14ac:dyDescent="0.2">
      <c r="A1711">
        <v>1763</v>
      </c>
      <c r="B1711" t="s">
        <v>4676</v>
      </c>
      <c r="C1711" t="s">
        <v>1247</v>
      </c>
      <c r="D1711" t="s">
        <v>4654</v>
      </c>
      <c r="E1711" s="118">
        <v>28</v>
      </c>
      <c r="F1711">
        <v>490050</v>
      </c>
      <c r="G1711">
        <v>3</v>
      </c>
      <c r="H1711" s="118" t="s">
        <v>5247</v>
      </c>
      <c r="I1711" t="s">
        <v>8182</v>
      </c>
      <c r="J1711" t="s">
        <v>7873</v>
      </c>
      <c r="N1711" s="118"/>
      <c r="O1711" s="118"/>
    </row>
    <row r="1712" spans="1:15" x14ac:dyDescent="0.2">
      <c r="A1712">
        <v>1764</v>
      </c>
      <c r="B1712" t="s">
        <v>6063</v>
      </c>
      <c r="C1712" t="s">
        <v>6064</v>
      </c>
      <c r="D1712" t="s">
        <v>4654</v>
      </c>
      <c r="E1712" s="118">
        <v>26</v>
      </c>
      <c r="F1712">
        <v>490050</v>
      </c>
      <c r="G1712">
        <v>2</v>
      </c>
      <c r="H1712" s="118" t="s">
        <v>5249</v>
      </c>
      <c r="I1712" t="s">
        <v>8126</v>
      </c>
      <c r="J1712" t="s">
        <v>7750</v>
      </c>
      <c r="N1712" s="118"/>
      <c r="O1712" s="118"/>
    </row>
    <row r="1713" spans="1:15" x14ac:dyDescent="0.2">
      <c r="A1713">
        <v>1765</v>
      </c>
      <c r="B1713" t="s">
        <v>6619</v>
      </c>
      <c r="C1713" t="s">
        <v>6620</v>
      </c>
      <c r="D1713" t="s">
        <v>4654</v>
      </c>
      <c r="E1713" s="118">
        <v>26</v>
      </c>
      <c r="F1713">
        <v>490050</v>
      </c>
      <c r="G1713">
        <v>2</v>
      </c>
      <c r="H1713" s="118" t="s">
        <v>5250</v>
      </c>
      <c r="I1713" t="s">
        <v>7782</v>
      </c>
      <c r="J1713" t="s">
        <v>7900</v>
      </c>
      <c r="N1713" s="118"/>
      <c r="O1713" s="118"/>
    </row>
    <row r="1714" spans="1:15" x14ac:dyDescent="0.2">
      <c r="A1714">
        <v>1766</v>
      </c>
      <c r="B1714" t="s">
        <v>6621</v>
      </c>
      <c r="C1714" t="s">
        <v>6622</v>
      </c>
      <c r="D1714" t="s">
        <v>4654</v>
      </c>
      <c r="E1714" s="118">
        <v>28</v>
      </c>
      <c r="F1714">
        <v>490050</v>
      </c>
      <c r="G1714">
        <v>2</v>
      </c>
      <c r="H1714" s="118" t="s">
        <v>5252</v>
      </c>
      <c r="I1714" t="s">
        <v>7901</v>
      </c>
      <c r="J1714" t="s">
        <v>7746</v>
      </c>
      <c r="N1714" s="118"/>
      <c r="O1714" s="118"/>
    </row>
    <row r="1715" spans="1:15" x14ac:dyDescent="0.2">
      <c r="A1715">
        <v>1767</v>
      </c>
      <c r="B1715" t="s">
        <v>6623</v>
      </c>
      <c r="C1715" t="s">
        <v>6624</v>
      </c>
      <c r="D1715" t="s">
        <v>4654</v>
      </c>
      <c r="E1715" s="118">
        <v>26</v>
      </c>
      <c r="F1715">
        <v>490050</v>
      </c>
      <c r="G1715">
        <v>2</v>
      </c>
      <c r="H1715" s="118" t="s">
        <v>5253</v>
      </c>
      <c r="I1715" t="s">
        <v>8859</v>
      </c>
      <c r="J1715" t="s">
        <v>8360</v>
      </c>
      <c r="N1715" s="118"/>
      <c r="O1715" s="118"/>
    </row>
    <row r="1716" spans="1:15" x14ac:dyDescent="0.2">
      <c r="A1716">
        <v>1768</v>
      </c>
      <c r="B1716" t="s">
        <v>6712</v>
      </c>
      <c r="C1716" t="s">
        <v>6713</v>
      </c>
      <c r="D1716" t="s">
        <v>4654</v>
      </c>
      <c r="E1716" s="118">
        <v>26</v>
      </c>
      <c r="F1716">
        <v>490050</v>
      </c>
      <c r="G1716">
        <v>2</v>
      </c>
      <c r="H1716" s="118" t="s">
        <v>5254</v>
      </c>
      <c r="I1716" t="s">
        <v>8860</v>
      </c>
      <c r="J1716" t="s">
        <v>7869</v>
      </c>
      <c r="N1716" s="118"/>
      <c r="O1716" s="118"/>
    </row>
    <row r="1717" spans="1:15" x14ac:dyDescent="0.2">
      <c r="A1717">
        <v>1769</v>
      </c>
      <c r="B1717" t="s">
        <v>6707</v>
      </c>
      <c r="C1717" t="s">
        <v>6708</v>
      </c>
      <c r="D1717" t="s">
        <v>6706</v>
      </c>
      <c r="E1717" s="118">
        <v>25</v>
      </c>
      <c r="F1717">
        <v>492194</v>
      </c>
      <c r="G1717">
        <v>2</v>
      </c>
      <c r="H1717" s="118" t="s">
        <v>5255</v>
      </c>
      <c r="I1717" t="s">
        <v>8862</v>
      </c>
      <c r="J1717" t="s">
        <v>8863</v>
      </c>
      <c r="N1717" s="118"/>
      <c r="O1717" s="118"/>
    </row>
    <row r="1718" spans="1:15" x14ac:dyDescent="0.2">
      <c r="A1718">
        <v>1770</v>
      </c>
      <c r="B1718" t="s">
        <v>5201</v>
      </c>
      <c r="C1718" t="s">
        <v>1452</v>
      </c>
      <c r="D1718" t="s">
        <v>5198</v>
      </c>
      <c r="E1718" s="118">
        <v>27</v>
      </c>
      <c r="F1718">
        <v>492523</v>
      </c>
      <c r="G1718">
        <v>3</v>
      </c>
      <c r="H1718" s="118" t="s">
        <v>5256</v>
      </c>
      <c r="I1718" t="s">
        <v>7743</v>
      </c>
      <c r="J1718" t="s">
        <v>8052</v>
      </c>
      <c r="N1718" s="118"/>
      <c r="O1718" s="118"/>
    </row>
    <row r="1719" spans="1:15" x14ac:dyDescent="0.2">
      <c r="A1719">
        <v>1771</v>
      </c>
      <c r="B1719" t="s">
        <v>5205</v>
      </c>
      <c r="C1719" t="s">
        <v>1454</v>
      </c>
      <c r="D1719" t="s">
        <v>5198</v>
      </c>
      <c r="E1719" s="118">
        <v>27</v>
      </c>
      <c r="F1719">
        <v>492523</v>
      </c>
      <c r="G1719">
        <v>3</v>
      </c>
      <c r="H1719" s="118" t="s">
        <v>5257</v>
      </c>
      <c r="I1719" t="s">
        <v>7852</v>
      </c>
      <c r="J1719" t="s">
        <v>8864</v>
      </c>
      <c r="N1719" s="118"/>
      <c r="O1719" s="118"/>
    </row>
    <row r="1720" spans="1:15" x14ac:dyDescent="0.2">
      <c r="A1720">
        <v>1772</v>
      </c>
      <c r="B1720" t="s">
        <v>5203</v>
      </c>
      <c r="C1720" t="s">
        <v>1453</v>
      </c>
      <c r="D1720" t="s">
        <v>5198</v>
      </c>
      <c r="E1720" s="118">
        <v>27</v>
      </c>
      <c r="F1720">
        <v>492523</v>
      </c>
      <c r="G1720">
        <v>3</v>
      </c>
      <c r="H1720" s="118" t="s">
        <v>5258</v>
      </c>
      <c r="I1720" t="s">
        <v>8179</v>
      </c>
      <c r="J1720" t="s">
        <v>7716</v>
      </c>
      <c r="N1720" s="118"/>
      <c r="O1720" s="118"/>
    </row>
    <row r="1721" spans="1:15" x14ac:dyDescent="0.2">
      <c r="A1721">
        <v>1773</v>
      </c>
      <c r="B1721" t="s">
        <v>6354</v>
      </c>
      <c r="C1721" t="s">
        <v>6355</v>
      </c>
      <c r="D1721" t="s">
        <v>5198</v>
      </c>
      <c r="E1721" s="118">
        <v>28</v>
      </c>
      <c r="F1721">
        <v>492523</v>
      </c>
      <c r="G1721">
        <v>2</v>
      </c>
      <c r="H1721" s="118" t="s">
        <v>5260</v>
      </c>
      <c r="I1721" t="s">
        <v>8865</v>
      </c>
      <c r="J1721" t="s">
        <v>8018</v>
      </c>
      <c r="N1721" s="118"/>
      <c r="O1721" s="118"/>
    </row>
    <row r="1722" spans="1:15" x14ac:dyDescent="0.2">
      <c r="A1722">
        <v>1774</v>
      </c>
      <c r="B1722" t="s">
        <v>6535</v>
      </c>
      <c r="C1722" t="s">
        <v>6536</v>
      </c>
      <c r="D1722" t="s">
        <v>5198</v>
      </c>
      <c r="E1722" s="118">
        <v>27</v>
      </c>
      <c r="F1722">
        <v>492523</v>
      </c>
      <c r="G1722">
        <v>2</v>
      </c>
      <c r="H1722" s="118" t="s">
        <v>5261</v>
      </c>
      <c r="I1722" t="s">
        <v>8395</v>
      </c>
      <c r="J1722" t="s">
        <v>7748</v>
      </c>
      <c r="N1722" s="118"/>
      <c r="O1722" s="118"/>
    </row>
    <row r="1723" spans="1:15" x14ac:dyDescent="0.2">
      <c r="A1723">
        <v>1775</v>
      </c>
      <c r="B1723" t="s">
        <v>5208</v>
      </c>
      <c r="C1723" t="s">
        <v>1455</v>
      </c>
      <c r="D1723" t="s">
        <v>5198</v>
      </c>
      <c r="E1723" s="118">
        <v>28</v>
      </c>
      <c r="F1723">
        <v>492523</v>
      </c>
      <c r="G1723">
        <v>2</v>
      </c>
      <c r="H1723" s="118" t="s">
        <v>5263</v>
      </c>
      <c r="I1723" t="s">
        <v>8866</v>
      </c>
      <c r="J1723" t="s">
        <v>7716</v>
      </c>
      <c r="N1723" s="118"/>
      <c r="O1723" s="118"/>
    </row>
    <row r="1724" spans="1:15" x14ac:dyDescent="0.2">
      <c r="A1724">
        <v>1776</v>
      </c>
      <c r="B1724" t="s">
        <v>10591</v>
      </c>
      <c r="C1724" t="s">
        <v>10592</v>
      </c>
      <c r="D1724" t="s">
        <v>5198</v>
      </c>
      <c r="E1724" s="118">
        <v>28</v>
      </c>
      <c r="F1724">
        <v>492523</v>
      </c>
      <c r="G1724">
        <v>2</v>
      </c>
      <c r="H1724" s="118" t="s">
        <v>5265</v>
      </c>
      <c r="I1724" t="s">
        <v>8867</v>
      </c>
      <c r="J1724" t="s">
        <v>8731</v>
      </c>
      <c r="N1724" s="118"/>
      <c r="O1724" s="118"/>
    </row>
    <row r="1725" spans="1:15" x14ac:dyDescent="0.2">
      <c r="A1725">
        <v>1777</v>
      </c>
      <c r="B1725" t="s">
        <v>10593</v>
      </c>
      <c r="C1725" t="s">
        <v>10594</v>
      </c>
      <c r="D1725" t="s">
        <v>5198</v>
      </c>
      <c r="E1725" s="118">
        <v>27</v>
      </c>
      <c r="F1725">
        <v>492523</v>
      </c>
      <c r="G1725">
        <v>2</v>
      </c>
      <c r="H1725" s="118" t="s">
        <v>5267</v>
      </c>
      <c r="I1725" t="s">
        <v>8868</v>
      </c>
      <c r="J1725" t="s">
        <v>7698</v>
      </c>
      <c r="N1725" s="118"/>
      <c r="O1725" s="118"/>
    </row>
    <row r="1726" spans="1:15" x14ac:dyDescent="0.2">
      <c r="A1726">
        <v>1778</v>
      </c>
      <c r="B1726" t="s">
        <v>6065</v>
      </c>
      <c r="C1726" t="s">
        <v>6066</v>
      </c>
      <c r="D1726" t="s">
        <v>5198</v>
      </c>
      <c r="E1726" s="118">
        <v>28</v>
      </c>
      <c r="F1726">
        <v>492523</v>
      </c>
      <c r="G1726">
        <v>2</v>
      </c>
      <c r="H1726" s="118" t="s">
        <v>5269</v>
      </c>
      <c r="I1726" t="s">
        <v>8869</v>
      </c>
      <c r="J1726" t="s">
        <v>8078</v>
      </c>
      <c r="N1726" s="118"/>
      <c r="O1726" s="118"/>
    </row>
    <row r="1727" spans="1:15" x14ac:dyDescent="0.2">
      <c r="A1727">
        <v>1779</v>
      </c>
      <c r="B1727" t="s">
        <v>10595</v>
      </c>
      <c r="C1727" t="s">
        <v>10596</v>
      </c>
      <c r="D1727" t="s">
        <v>5198</v>
      </c>
      <c r="E1727" s="118">
        <v>28</v>
      </c>
      <c r="F1727">
        <v>492523</v>
      </c>
      <c r="G1727">
        <v>1</v>
      </c>
      <c r="H1727" s="118" t="s">
        <v>5271</v>
      </c>
      <c r="I1727" t="s">
        <v>8870</v>
      </c>
      <c r="J1727" t="s">
        <v>7990</v>
      </c>
      <c r="N1727" s="118"/>
      <c r="O1727" s="118"/>
    </row>
    <row r="1728" spans="1:15" x14ac:dyDescent="0.2">
      <c r="A1728">
        <v>1780</v>
      </c>
      <c r="B1728" t="s">
        <v>10597</v>
      </c>
      <c r="C1728" t="s">
        <v>10598</v>
      </c>
      <c r="D1728" t="s">
        <v>5198</v>
      </c>
      <c r="E1728" s="118">
        <v>28</v>
      </c>
      <c r="F1728">
        <v>492523</v>
      </c>
      <c r="G1728">
        <v>1</v>
      </c>
      <c r="H1728" s="118" t="s">
        <v>5273</v>
      </c>
      <c r="I1728" t="s">
        <v>7715</v>
      </c>
      <c r="J1728" t="s">
        <v>7696</v>
      </c>
      <c r="N1728" s="118"/>
      <c r="O1728" s="118"/>
    </row>
    <row r="1729" spans="1:15" x14ac:dyDescent="0.2">
      <c r="A1729">
        <v>1781</v>
      </c>
      <c r="B1729" t="s">
        <v>3615</v>
      </c>
      <c r="C1729" t="s">
        <v>828</v>
      </c>
      <c r="D1729" t="s">
        <v>3604</v>
      </c>
      <c r="E1729" s="118">
        <v>28</v>
      </c>
      <c r="F1729">
        <v>492249</v>
      </c>
      <c r="G1729" t="s">
        <v>90</v>
      </c>
      <c r="H1729" s="118" t="s">
        <v>5274</v>
      </c>
      <c r="I1729" t="s">
        <v>7937</v>
      </c>
      <c r="J1729" t="s">
        <v>7764</v>
      </c>
      <c r="N1729" s="118"/>
      <c r="O1729" s="118"/>
    </row>
    <row r="1730" spans="1:15" x14ac:dyDescent="0.2">
      <c r="A1730">
        <v>1782</v>
      </c>
      <c r="B1730" t="s">
        <v>3620</v>
      </c>
      <c r="C1730" t="s">
        <v>829</v>
      </c>
      <c r="D1730" t="s">
        <v>3604</v>
      </c>
      <c r="E1730" s="118">
        <v>29</v>
      </c>
      <c r="F1730">
        <v>492249</v>
      </c>
      <c r="G1730">
        <v>4</v>
      </c>
      <c r="H1730" s="118" t="s">
        <v>5275</v>
      </c>
      <c r="I1730" t="s">
        <v>8026</v>
      </c>
      <c r="J1730" t="s">
        <v>8871</v>
      </c>
      <c r="N1730" s="118"/>
      <c r="O1730" s="118"/>
    </row>
    <row r="1731" spans="1:15" x14ac:dyDescent="0.2">
      <c r="A1731">
        <v>1783</v>
      </c>
      <c r="B1731" t="s">
        <v>3622</v>
      </c>
      <c r="C1731" t="s">
        <v>830</v>
      </c>
      <c r="D1731" t="s">
        <v>3604</v>
      </c>
      <c r="E1731" s="118">
        <v>28</v>
      </c>
      <c r="F1731">
        <v>492249</v>
      </c>
      <c r="G1731">
        <v>4</v>
      </c>
      <c r="H1731" s="118" t="s">
        <v>5276</v>
      </c>
      <c r="I1731" t="s">
        <v>8872</v>
      </c>
      <c r="J1731" t="s">
        <v>8080</v>
      </c>
      <c r="N1731" s="118"/>
      <c r="O1731" s="118"/>
    </row>
    <row r="1732" spans="1:15" x14ac:dyDescent="0.2">
      <c r="A1732">
        <v>1784</v>
      </c>
      <c r="B1732" t="s">
        <v>3624</v>
      </c>
      <c r="C1732" t="s">
        <v>10599</v>
      </c>
      <c r="D1732" t="s">
        <v>3604</v>
      </c>
      <c r="E1732" s="118">
        <v>27</v>
      </c>
      <c r="F1732">
        <v>492249</v>
      </c>
      <c r="G1732">
        <v>4</v>
      </c>
      <c r="H1732" s="118" t="s">
        <v>5277</v>
      </c>
      <c r="I1732" t="s">
        <v>7960</v>
      </c>
      <c r="J1732" t="s">
        <v>8025</v>
      </c>
      <c r="N1732" s="118"/>
      <c r="O1732" s="118"/>
    </row>
    <row r="1733" spans="1:15" x14ac:dyDescent="0.2">
      <c r="A1733">
        <v>1785</v>
      </c>
      <c r="B1733" t="s">
        <v>3626</v>
      </c>
      <c r="C1733" t="s">
        <v>832</v>
      </c>
      <c r="D1733" t="s">
        <v>3604</v>
      </c>
      <c r="E1733" s="118">
        <v>28</v>
      </c>
      <c r="F1733">
        <v>492249</v>
      </c>
      <c r="G1733">
        <v>4</v>
      </c>
      <c r="H1733" s="118" t="s">
        <v>5278</v>
      </c>
      <c r="I1733" t="s">
        <v>8873</v>
      </c>
      <c r="J1733" t="s">
        <v>7718</v>
      </c>
      <c r="N1733" s="118"/>
      <c r="O1733" s="118"/>
    </row>
    <row r="1734" spans="1:15" x14ac:dyDescent="0.2">
      <c r="A1734">
        <v>1786</v>
      </c>
      <c r="B1734" t="s">
        <v>3628</v>
      </c>
      <c r="C1734" t="s">
        <v>833</v>
      </c>
      <c r="D1734" t="s">
        <v>3604</v>
      </c>
      <c r="E1734" s="118">
        <v>27</v>
      </c>
      <c r="F1734">
        <v>492249</v>
      </c>
      <c r="G1734">
        <v>4</v>
      </c>
      <c r="H1734" s="118" t="s">
        <v>5280</v>
      </c>
      <c r="I1734" t="s">
        <v>8874</v>
      </c>
      <c r="J1734" t="s">
        <v>8252</v>
      </c>
      <c r="N1734" s="118"/>
      <c r="O1734" s="118"/>
    </row>
    <row r="1735" spans="1:15" x14ac:dyDescent="0.2">
      <c r="A1735">
        <v>1787</v>
      </c>
      <c r="B1735" t="s">
        <v>3630</v>
      </c>
      <c r="C1735" t="s">
        <v>834</v>
      </c>
      <c r="D1735" t="s">
        <v>3604</v>
      </c>
      <c r="E1735" s="118">
        <v>29</v>
      </c>
      <c r="F1735">
        <v>492249</v>
      </c>
      <c r="G1735">
        <v>4</v>
      </c>
      <c r="H1735" s="118" t="s">
        <v>5282</v>
      </c>
      <c r="I1735" t="s">
        <v>8402</v>
      </c>
      <c r="J1735" t="s">
        <v>8735</v>
      </c>
      <c r="N1735" s="118"/>
      <c r="O1735" s="118"/>
    </row>
    <row r="1736" spans="1:15" x14ac:dyDescent="0.2">
      <c r="A1736">
        <v>1788</v>
      </c>
      <c r="B1736" t="s">
        <v>3634</v>
      </c>
      <c r="C1736" t="s">
        <v>836</v>
      </c>
      <c r="D1736" t="s">
        <v>3604</v>
      </c>
      <c r="E1736" s="118">
        <v>27</v>
      </c>
      <c r="F1736">
        <v>492249</v>
      </c>
      <c r="G1736">
        <v>4</v>
      </c>
      <c r="H1736" s="118" t="s">
        <v>5284</v>
      </c>
      <c r="I1736" t="s">
        <v>7909</v>
      </c>
      <c r="J1736" t="s">
        <v>7885</v>
      </c>
      <c r="N1736" s="118"/>
      <c r="O1736" s="118"/>
    </row>
    <row r="1737" spans="1:15" x14ac:dyDescent="0.2">
      <c r="A1737">
        <v>1789</v>
      </c>
      <c r="B1737" t="s">
        <v>3632</v>
      </c>
      <c r="C1737" t="s">
        <v>835</v>
      </c>
      <c r="D1737" t="s">
        <v>3604</v>
      </c>
      <c r="E1737" s="118">
        <v>29</v>
      </c>
      <c r="F1737">
        <v>492249</v>
      </c>
      <c r="G1737">
        <v>4</v>
      </c>
      <c r="H1737" s="118" t="s">
        <v>5285</v>
      </c>
      <c r="I1737" t="s">
        <v>8875</v>
      </c>
      <c r="J1737" t="s">
        <v>8537</v>
      </c>
      <c r="N1737" s="118"/>
      <c r="O1737" s="118"/>
    </row>
    <row r="1738" spans="1:15" x14ac:dyDescent="0.2">
      <c r="A1738">
        <v>1790</v>
      </c>
      <c r="B1738" t="s">
        <v>3637</v>
      </c>
      <c r="C1738" t="s">
        <v>837</v>
      </c>
      <c r="D1738" t="s">
        <v>3604</v>
      </c>
      <c r="E1738" s="118">
        <v>27</v>
      </c>
      <c r="F1738">
        <v>492249</v>
      </c>
      <c r="G1738">
        <v>4</v>
      </c>
      <c r="H1738" s="118" t="s">
        <v>5287</v>
      </c>
      <c r="I1738" t="s">
        <v>8756</v>
      </c>
      <c r="J1738" t="s">
        <v>8876</v>
      </c>
      <c r="N1738" s="118"/>
      <c r="O1738" s="118"/>
    </row>
    <row r="1739" spans="1:15" x14ac:dyDescent="0.2">
      <c r="A1739">
        <v>1791</v>
      </c>
      <c r="B1739" t="s">
        <v>3639</v>
      </c>
      <c r="C1739" t="s">
        <v>838</v>
      </c>
      <c r="D1739" t="s">
        <v>3604</v>
      </c>
      <c r="E1739" s="118">
        <v>29</v>
      </c>
      <c r="F1739">
        <v>492249</v>
      </c>
      <c r="G1739">
        <v>4</v>
      </c>
      <c r="H1739" s="118" t="s">
        <v>5288</v>
      </c>
      <c r="I1739" t="s">
        <v>8079</v>
      </c>
      <c r="J1739" t="s">
        <v>8877</v>
      </c>
      <c r="N1739" s="118"/>
      <c r="O1739" s="118"/>
    </row>
    <row r="1740" spans="1:15" x14ac:dyDescent="0.2">
      <c r="A1740">
        <v>1792</v>
      </c>
      <c r="B1740" t="s">
        <v>3641</v>
      </c>
      <c r="C1740" t="s">
        <v>839</v>
      </c>
      <c r="D1740" t="s">
        <v>3604</v>
      </c>
      <c r="E1740" s="118">
        <v>27</v>
      </c>
      <c r="F1740">
        <v>492249</v>
      </c>
      <c r="G1740">
        <v>4</v>
      </c>
      <c r="H1740" s="118" t="s">
        <v>5290</v>
      </c>
      <c r="I1740" t="s">
        <v>8102</v>
      </c>
      <c r="J1740" t="s">
        <v>7815</v>
      </c>
      <c r="N1740" s="118"/>
      <c r="O1740" s="118"/>
    </row>
    <row r="1741" spans="1:15" x14ac:dyDescent="0.2">
      <c r="A1741">
        <v>1793</v>
      </c>
      <c r="B1741" t="s">
        <v>10600</v>
      </c>
      <c r="C1741" t="s">
        <v>840</v>
      </c>
      <c r="D1741" t="s">
        <v>3604</v>
      </c>
      <c r="E1741" s="118">
        <v>29</v>
      </c>
      <c r="F1741">
        <v>492249</v>
      </c>
      <c r="G1741">
        <v>4</v>
      </c>
      <c r="H1741" s="118" t="s">
        <v>5291</v>
      </c>
      <c r="I1741" t="s">
        <v>8878</v>
      </c>
      <c r="J1741" t="s">
        <v>7696</v>
      </c>
      <c r="N1741" s="118"/>
      <c r="O1741" s="118"/>
    </row>
    <row r="1742" spans="1:15" x14ac:dyDescent="0.2">
      <c r="A1742">
        <v>1794</v>
      </c>
      <c r="B1742" t="s">
        <v>3644</v>
      </c>
      <c r="C1742" t="s">
        <v>841</v>
      </c>
      <c r="D1742" t="s">
        <v>3604</v>
      </c>
      <c r="E1742" s="118">
        <v>29</v>
      </c>
      <c r="F1742">
        <v>492249</v>
      </c>
      <c r="G1742">
        <v>4</v>
      </c>
      <c r="H1742" s="118" t="s">
        <v>5294</v>
      </c>
      <c r="I1742" t="s">
        <v>8879</v>
      </c>
      <c r="J1742" t="s">
        <v>8276</v>
      </c>
      <c r="N1742" s="118"/>
      <c r="O1742" s="118"/>
    </row>
    <row r="1743" spans="1:15" x14ac:dyDescent="0.2">
      <c r="A1743">
        <v>1795</v>
      </c>
      <c r="B1743" t="s">
        <v>3646</v>
      </c>
      <c r="C1743" t="s">
        <v>842</v>
      </c>
      <c r="D1743" t="s">
        <v>3604</v>
      </c>
      <c r="E1743" s="118">
        <v>27</v>
      </c>
      <c r="F1743">
        <v>492249</v>
      </c>
      <c r="G1743">
        <v>4</v>
      </c>
      <c r="H1743" s="118" t="s">
        <v>5296</v>
      </c>
      <c r="I1743" t="s">
        <v>8149</v>
      </c>
      <c r="J1743" t="s">
        <v>8640</v>
      </c>
      <c r="N1743" s="118"/>
      <c r="O1743" s="118"/>
    </row>
    <row r="1744" spans="1:15" x14ac:dyDescent="0.2">
      <c r="A1744">
        <v>1796</v>
      </c>
      <c r="B1744" t="s">
        <v>3648</v>
      </c>
      <c r="C1744" t="s">
        <v>843</v>
      </c>
      <c r="D1744" t="s">
        <v>3604</v>
      </c>
      <c r="E1744" s="118">
        <v>29</v>
      </c>
      <c r="F1744">
        <v>492249</v>
      </c>
      <c r="G1744">
        <v>4</v>
      </c>
      <c r="H1744" s="118" t="s">
        <v>5298</v>
      </c>
      <c r="I1744" t="s">
        <v>8152</v>
      </c>
      <c r="J1744" t="s">
        <v>7698</v>
      </c>
      <c r="N1744" s="118"/>
      <c r="O1744" s="118"/>
    </row>
    <row r="1745" spans="1:15" x14ac:dyDescent="0.2">
      <c r="A1745">
        <v>1797</v>
      </c>
      <c r="B1745" t="s">
        <v>3650</v>
      </c>
      <c r="C1745" t="s">
        <v>844</v>
      </c>
      <c r="D1745" t="s">
        <v>3604</v>
      </c>
      <c r="E1745" s="118">
        <v>27</v>
      </c>
      <c r="F1745">
        <v>492249</v>
      </c>
      <c r="G1745">
        <v>4</v>
      </c>
      <c r="H1745" s="118" t="s">
        <v>5300</v>
      </c>
      <c r="I1745" t="s">
        <v>8880</v>
      </c>
      <c r="J1745" t="s">
        <v>8246</v>
      </c>
      <c r="N1745" s="118"/>
      <c r="O1745" s="118"/>
    </row>
    <row r="1746" spans="1:15" x14ac:dyDescent="0.2">
      <c r="A1746">
        <v>1798</v>
      </c>
      <c r="B1746" t="s">
        <v>3653</v>
      </c>
      <c r="C1746" t="s">
        <v>845</v>
      </c>
      <c r="D1746" t="s">
        <v>3604</v>
      </c>
      <c r="E1746" s="118">
        <v>29</v>
      </c>
      <c r="F1746">
        <v>492249</v>
      </c>
      <c r="G1746">
        <v>4</v>
      </c>
      <c r="H1746" s="118" t="s">
        <v>5302</v>
      </c>
      <c r="I1746" t="s">
        <v>8881</v>
      </c>
      <c r="J1746" t="s">
        <v>8882</v>
      </c>
      <c r="N1746" s="118"/>
      <c r="O1746" s="118"/>
    </row>
    <row r="1747" spans="1:15" x14ac:dyDescent="0.2">
      <c r="A1747">
        <v>1799</v>
      </c>
      <c r="B1747" t="s">
        <v>3655</v>
      </c>
      <c r="C1747" t="s">
        <v>846</v>
      </c>
      <c r="D1747" t="s">
        <v>3604</v>
      </c>
      <c r="E1747" s="118">
        <v>27</v>
      </c>
      <c r="F1747">
        <v>492249</v>
      </c>
      <c r="G1747">
        <v>4</v>
      </c>
      <c r="H1747" s="118" t="s">
        <v>5304</v>
      </c>
      <c r="I1747" t="s">
        <v>8708</v>
      </c>
      <c r="J1747" t="s">
        <v>8155</v>
      </c>
      <c r="N1747" s="118"/>
      <c r="O1747" s="118"/>
    </row>
    <row r="1748" spans="1:15" x14ac:dyDescent="0.2">
      <c r="A1748">
        <v>1800</v>
      </c>
      <c r="B1748" t="s">
        <v>3657</v>
      </c>
      <c r="C1748" t="s">
        <v>847</v>
      </c>
      <c r="D1748" t="s">
        <v>3604</v>
      </c>
      <c r="E1748" s="118">
        <v>28</v>
      </c>
      <c r="F1748">
        <v>492249</v>
      </c>
      <c r="G1748">
        <v>4</v>
      </c>
      <c r="H1748" s="118" t="s">
        <v>5306</v>
      </c>
      <c r="I1748" t="s">
        <v>7751</v>
      </c>
      <c r="J1748" t="s">
        <v>8287</v>
      </c>
      <c r="N1748" s="118"/>
      <c r="O1748" s="118"/>
    </row>
    <row r="1749" spans="1:15" x14ac:dyDescent="0.2">
      <c r="A1749">
        <v>1801</v>
      </c>
      <c r="B1749" t="s">
        <v>3659</v>
      </c>
      <c r="C1749" t="s">
        <v>848</v>
      </c>
      <c r="D1749" t="s">
        <v>3604</v>
      </c>
      <c r="E1749" s="118">
        <v>26</v>
      </c>
      <c r="F1749">
        <v>492249</v>
      </c>
      <c r="G1749">
        <v>4</v>
      </c>
      <c r="H1749" s="118" t="s">
        <v>5308</v>
      </c>
      <c r="I1749" t="s">
        <v>8883</v>
      </c>
      <c r="J1749" t="s">
        <v>7906</v>
      </c>
      <c r="N1749" s="118"/>
      <c r="O1749" s="118"/>
    </row>
    <row r="1750" spans="1:15" x14ac:dyDescent="0.2">
      <c r="A1750">
        <v>1802</v>
      </c>
      <c r="B1750" t="s">
        <v>3662</v>
      </c>
      <c r="C1750" t="s">
        <v>849</v>
      </c>
      <c r="D1750" t="s">
        <v>3604</v>
      </c>
      <c r="E1750" s="118">
        <v>27</v>
      </c>
      <c r="F1750">
        <v>492249</v>
      </c>
      <c r="G1750">
        <v>3</v>
      </c>
      <c r="H1750" s="118" t="s">
        <v>5310</v>
      </c>
      <c r="I1750" t="s">
        <v>8884</v>
      </c>
      <c r="J1750" t="s">
        <v>7856</v>
      </c>
      <c r="N1750" s="118"/>
      <c r="O1750" s="118"/>
    </row>
    <row r="1751" spans="1:15" x14ac:dyDescent="0.2">
      <c r="A1751">
        <v>1803</v>
      </c>
      <c r="B1751" t="s">
        <v>3664</v>
      </c>
      <c r="C1751" t="s">
        <v>850</v>
      </c>
      <c r="D1751" t="s">
        <v>3604</v>
      </c>
      <c r="E1751" s="118">
        <v>27</v>
      </c>
      <c r="F1751">
        <v>492249</v>
      </c>
      <c r="G1751">
        <v>3</v>
      </c>
      <c r="H1751" s="118" t="s">
        <v>5312</v>
      </c>
      <c r="I1751" t="s">
        <v>8046</v>
      </c>
      <c r="J1751" t="s">
        <v>7718</v>
      </c>
      <c r="N1751" s="118"/>
      <c r="O1751" s="118"/>
    </row>
    <row r="1752" spans="1:15" x14ac:dyDescent="0.2">
      <c r="A1752">
        <v>1804</v>
      </c>
      <c r="B1752" t="s">
        <v>3666</v>
      </c>
      <c r="C1752" t="s">
        <v>851</v>
      </c>
      <c r="D1752" t="s">
        <v>3604</v>
      </c>
      <c r="E1752" s="118">
        <v>29</v>
      </c>
      <c r="F1752">
        <v>492249</v>
      </c>
      <c r="G1752">
        <v>3</v>
      </c>
      <c r="H1752" s="118" t="s">
        <v>5314</v>
      </c>
      <c r="I1752" t="s">
        <v>8885</v>
      </c>
      <c r="J1752" t="s">
        <v>8886</v>
      </c>
      <c r="N1752" s="118"/>
      <c r="O1752" s="118"/>
    </row>
    <row r="1753" spans="1:15" x14ac:dyDescent="0.2">
      <c r="A1753">
        <v>1805</v>
      </c>
      <c r="B1753" t="s">
        <v>3668</v>
      </c>
      <c r="C1753" t="s">
        <v>852</v>
      </c>
      <c r="D1753" t="s">
        <v>3604</v>
      </c>
      <c r="E1753" s="118">
        <v>29</v>
      </c>
      <c r="F1753">
        <v>492249</v>
      </c>
      <c r="G1753">
        <v>3</v>
      </c>
      <c r="H1753" s="118" t="s">
        <v>5316</v>
      </c>
      <c r="I1753" t="s">
        <v>8887</v>
      </c>
      <c r="J1753" t="s">
        <v>7762</v>
      </c>
      <c r="N1753" s="118"/>
      <c r="O1753" s="118"/>
    </row>
    <row r="1754" spans="1:15" x14ac:dyDescent="0.2">
      <c r="A1754">
        <v>1806</v>
      </c>
      <c r="B1754" t="s">
        <v>3670</v>
      </c>
      <c r="C1754" t="s">
        <v>853</v>
      </c>
      <c r="D1754" t="s">
        <v>3604</v>
      </c>
      <c r="E1754" s="118">
        <v>29</v>
      </c>
      <c r="F1754">
        <v>492249</v>
      </c>
      <c r="G1754">
        <v>3</v>
      </c>
      <c r="H1754" s="118" t="s">
        <v>5318</v>
      </c>
      <c r="I1754" t="s">
        <v>8007</v>
      </c>
      <c r="J1754" t="s">
        <v>8244</v>
      </c>
      <c r="N1754" s="118"/>
      <c r="O1754" s="118"/>
    </row>
    <row r="1755" spans="1:15" x14ac:dyDescent="0.2">
      <c r="A1755">
        <v>1807</v>
      </c>
      <c r="B1755" t="s">
        <v>3672</v>
      </c>
      <c r="C1755" t="s">
        <v>854</v>
      </c>
      <c r="D1755" t="s">
        <v>3604</v>
      </c>
      <c r="E1755" s="118">
        <v>17</v>
      </c>
      <c r="F1755">
        <v>492249</v>
      </c>
      <c r="G1755">
        <v>3</v>
      </c>
      <c r="H1755" s="118" t="s">
        <v>5320</v>
      </c>
      <c r="I1755" t="s">
        <v>7819</v>
      </c>
      <c r="J1755" t="s">
        <v>7728</v>
      </c>
      <c r="N1755" s="118"/>
      <c r="O1755" s="118"/>
    </row>
    <row r="1756" spans="1:15" x14ac:dyDescent="0.2">
      <c r="A1756">
        <v>1808</v>
      </c>
      <c r="B1756" t="s">
        <v>3674</v>
      </c>
      <c r="C1756" t="s">
        <v>855</v>
      </c>
      <c r="D1756" t="s">
        <v>3604</v>
      </c>
      <c r="E1756" s="118">
        <v>27</v>
      </c>
      <c r="F1756">
        <v>492249</v>
      </c>
      <c r="G1756">
        <v>3</v>
      </c>
      <c r="H1756" s="118" t="s">
        <v>5322</v>
      </c>
      <c r="I1756" t="s">
        <v>8888</v>
      </c>
      <c r="J1756" t="s">
        <v>7710</v>
      </c>
      <c r="N1756" s="118"/>
      <c r="O1756" s="118"/>
    </row>
    <row r="1757" spans="1:15" x14ac:dyDescent="0.2">
      <c r="A1757">
        <v>1809</v>
      </c>
      <c r="B1757" t="s">
        <v>10601</v>
      </c>
      <c r="C1757" t="s">
        <v>856</v>
      </c>
      <c r="D1757" t="s">
        <v>3604</v>
      </c>
      <c r="E1757" s="118">
        <v>27</v>
      </c>
      <c r="F1757">
        <v>492249</v>
      </c>
      <c r="G1757">
        <v>3</v>
      </c>
      <c r="H1757" s="118" t="s">
        <v>5324</v>
      </c>
      <c r="I1757" t="s">
        <v>8889</v>
      </c>
      <c r="J1757" t="s">
        <v>8347</v>
      </c>
      <c r="N1757" s="118"/>
      <c r="O1757" s="118"/>
    </row>
    <row r="1758" spans="1:15" x14ac:dyDescent="0.2">
      <c r="A1758">
        <v>1810</v>
      </c>
      <c r="B1758" t="s">
        <v>3677</v>
      </c>
      <c r="C1758" t="s">
        <v>857</v>
      </c>
      <c r="D1758" t="s">
        <v>3604</v>
      </c>
      <c r="E1758" s="118">
        <v>27</v>
      </c>
      <c r="F1758">
        <v>492249</v>
      </c>
      <c r="G1758">
        <v>3</v>
      </c>
      <c r="H1758" s="118" t="s">
        <v>5326</v>
      </c>
      <c r="I1758" t="s">
        <v>8017</v>
      </c>
      <c r="J1758" t="s">
        <v>8890</v>
      </c>
      <c r="N1758" s="118"/>
      <c r="O1758" s="118"/>
    </row>
    <row r="1759" spans="1:15" x14ac:dyDescent="0.2">
      <c r="A1759">
        <v>1811</v>
      </c>
      <c r="B1759" t="s">
        <v>3680</v>
      </c>
      <c r="C1759" t="s">
        <v>858</v>
      </c>
      <c r="D1759" t="s">
        <v>3604</v>
      </c>
      <c r="E1759" s="118">
        <v>27</v>
      </c>
      <c r="F1759">
        <v>492249</v>
      </c>
      <c r="G1759">
        <v>3</v>
      </c>
      <c r="H1759" s="118" t="s">
        <v>5328</v>
      </c>
      <c r="I1759" t="s">
        <v>8891</v>
      </c>
      <c r="J1759" t="s">
        <v>7796</v>
      </c>
      <c r="N1759" s="118"/>
      <c r="O1759" s="118"/>
    </row>
    <row r="1760" spans="1:15" x14ac:dyDescent="0.2">
      <c r="A1760">
        <v>1812</v>
      </c>
      <c r="B1760" t="s">
        <v>3682</v>
      </c>
      <c r="C1760" t="s">
        <v>859</v>
      </c>
      <c r="D1760" t="s">
        <v>3604</v>
      </c>
      <c r="E1760" s="118">
        <v>27</v>
      </c>
      <c r="F1760">
        <v>492249</v>
      </c>
      <c r="G1760">
        <v>3</v>
      </c>
      <c r="H1760" s="118" t="s">
        <v>5329</v>
      </c>
      <c r="I1760" t="s">
        <v>8892</v>
      </c>
      <c r="J1760" t="s">
        <v>8893</v>
      </c>
      <c r="N1760" s="118"/>
      <c r="O1760" s="118"/>
    </row>
    <row r="1761" spans="1:15" x14ac:dyDescent="0.2">
      <c r="A1761">
        <v>1813</v>
      </c>
      <c r="B1761" t="s">
        <v>3684</v>
      </c>
      <c r="C1761" t="s">
        <v>860</v>
      </c>
      <c r="D1761" t="s">
        <v>3604</v>
      </c>
      <c r="E1761" s="118">
        <v>27</v>
      </c>
      <c r="F1761">
        <v>492249</v>
      </c>
      <c r="G1761">
        <v>3</v>
      </c>
      <c r="H1761" s="118" t="s">
        <v>5331</v>
      </c>
      <c r="I1761" t="s">
        <v>8186</v>
      </c>
      <c r="J1761" t="s">
        <v>8894</v>
      </c>
      <c r="N1761" s="118"/>
      <c r="O1761" s="118"/>
    </row>
    <row r="1762" spans="1:15" x14ac:dyDescent="0.2">
      <c r="A1762">
        <v>1814</v>
      </c>
      <c r="B1762" t="s">
        <v>3686</v>
      </c>
      <c r="C1762" t="s">
        <v>861</v>
      </c>
      <c r="D1762" t="s">
        <v>3604</v>
      </c>
      <c r="E1762" s="118">
        <v>29</v>
      </c>
      <c r="F1762">
        <v>492249</v>
      </c>
      <c r="G1762">
        <v>3</v>
      </c>
      <c r="H1762" s="118" t="s">
        <v>5332</v>
      </c>
      <c r="I1762" t="s">
        <v>8895</v>
      </c>
      <c r="J1762" t="s">
        <v>8117</v>
      </c>
      <c r="N1762" s="118"/>
      <c r="O1762" s="118"/>
    </row>
    <row r="1763" spans="1:15" x14ac:dyDescent="0.2">
      <c r="A1763">
        <v>1815</v>
      </c>
      <c r="B1763" t="s">
        <v>3688</v>
      </c>
      <c r="C1763" t="s">
        <v>862</v>
      </c>
      <c r="D1763" t="s">
        <v>3604</v>
      </c>
      <c r="E1763" s="118">
        <v>28</v>
      </c>
      <c r="F1763">
        <v>492249</v>
      </c>
      <c r="G1763">
        <v>3</v>
      </c>
      <c r="H1763" s="118" t="s">
        <v>5334</v>
      </c>
      <c r="I1763" t="s">
        <v>8037</v>
      </c>
      <c r="J1763" t="s">
        <v>7779</v>
      </c>
      <c r="N1763" s="118"/>
      <c r="O1763" s="118"/>
    </row>
    <row r="1764" spans="1:15" x14ac:dyDescent="0.2">
      <c r="A1764">
        <v>1816</v>
      </c>
      <c r="B1764" t="s">
        <v>3690</v>
      </c>
      <c r="C1764" t="s">
        <v>863</v>
      </c>
      <c r="D1764" t="s">
        <v>3604</v>
      </c>
      <c r="E1764" s="118">
        <v>29</v>
      </c>
      <c r="F1764">
        <v>492249</v>
      </c>
      <c r="G1764">
        <v>3</v>
      </c>
      <c r="H1764" s="118" t="s">
        <v>5336</v>
      </c>
      <c r="I1764" t="s">
        <v>8896</v>
      </c>
      <c r="J1764" t="s">
        <v>7718</v>
      </c>
      <c r="N1764" s="118"/>
      <c r="O1764" s="118"/>
    </row>
    <row r="1765" spans="1:15" x14ac:dyDescent="0.2">
      <c r="A1765">
        <v>1817</v>
      </c>
      <c r="B1765" t="s">
        <v>3692</v>
      </c>
      <c r="C1765" t="s">
        <v>864</v>
      </c>
      <c r="D1765" t="s">
        <v>3604</v>
      </c>
      <c r="E1765" s="118">
        <v>27</v>
      </c>
      <c r="F1765">
        <v>492249</v>
      </c>
      <c r="G1765">
        <v>4</v>
      </c>
      <c r="H1765" s="118" t="s">
        <v>5338</v>
      </c>
      <c r="I1765" t="s">
        <v>8897</v>
      </c>
      <c r="J1765" t="s">
        <v>8898</v>
      </c>
      <c r="N1765" s="118"/>
      <c r="O1765" s="118"/>
    </row>
    <row r="1766" spans="1:15" x14ac:dyDescent="0.2">
      <c r="A1766">
        <v>1818</v>
      </c>
      <c r="B1766" t="s">
        <v>3695</v>
      </c>
      <c r="C1766" t="s">
        <v>865</v>
      </c>
      <c r="D1766" t="s">
        <v>3604</v>
      </c>
      <c r="E1766" s="118">
        <v>27</v>
      </c>
      <c r="F1766">
        <v>492249</v>
      </c>
      <c r="G1766">
        <v>2</v>
      </c>
      <c r="H1766" s="118" t="s">
        <v>5340</v>
      </c>
      <c r="I1766" t="s">
        <v>8079</v>
      </c>
      <c r="J1766" t="s">
        <v>7821</v>
      </c>
      <c r="N1766" s="118"/>
      <c r="O1766" s="118"/>
    </row>
    <row r="1767" spans="1:15" x14ac:dyDescent="0.2">
      <c r="A1767">
        <v>1819</v>
      </c>
      <c r="B1767" t="s">
        <v>10602</v>
      </c>
      <c r="C1767" t="s">
        <v>866</v>
      </c>
      <c r="D1767" t="s">
        <v>3604</v>
      </c>
      <c r="E1767" s="118">
        <v>29</v>
      </c>
      <c r="F1767">
        <v>492249</v>
      </c>
      <c r="G1767">
        <v>2</v>
      </c>
      <c r="H1767" s="118" t="s">
        <v>5342</v>
      </c>
      <c r="I1767" t="s">
        <v>8069</v>
      </c>
      <c r="J1767" t="s">
        <v>8188</v>
      </c>
      <c r="N1767" s="118"/>
      <c r="O1767" s="118"/>
    </row>
    <row r="1768" spans="1:15" x14ac:dyDescent="0.2">
      <c r="A1768">
        <v>1820</v>
      </c>
      <c r="B1768" t="s">
        <v>3698</v>
      </c>
      <c r="C1768" t="s">
        <v>867</v>
      </c>
      <c r="D1768" t="s">
        <v>3604</v>
      </c>
      <c r="E1768" s="118">
        <v>27</v>
      </c>
      <c r="F1768">
        <v>492249</v>
      </c>
      <c r="G1768">
        <v>2</v>
      </c>
      <c r="H1768" s="118" t="s">
        <v>5344</v>
      </c>
      <c r="I1768" t="s">
        <v>7916</v>
      </c>
      <c r="J1768" t="s">
        <v>8899</v>
      </c>
      <c r="N1768" s="118"/>
      <c r="O1768" s="118"/>
    </row>
    <row r="1769" spans="1:15" x14ac:dyDescent="0.2">
      <c r="A1769">
        <v>1821</v>
      </c>
      <c r="B1769" t="s">
        <v>3700</v>
      </c>
      <c r="C1769" t="s">
        <v>868</v>
      </c>
      <c r="D1769" t="s">
        <v>3604</v>
      </c>
      <c r="E1769" s="118">
        <v>27</v>
      </c>
      <c r="F1769">
        <v>492249</v>
      </c>
      <c r="G1769">
        <v>2</v>
      </c>
      <c r="H1769" s="118" t="s">
        <v>5346</v>
      </c>
      <c r="I1769" t="s">
        <v>8900</v>
      </c>
      <c r="J1769" t="s">
        <v>7856</v>
      </c>
      <c r="N1769" s="118"/>
      <c r="O1769" s="118"/>
    </row>
    <row r="1770" spans="1:15" x14ac:dyDescent="0.2">
      <c r="A1770">
        <v>1822</v>
      </c>
      <c r="B1770" t="s">
        <v>3702</v>
      </c>
      <c r="C1770" t="s">
        <v>869</v>
      </c>
      <c r="D1770" t="s">
        <v>3604</v>
      </c>
      <c r="E1770" s="118">
        <v>29</v>
      </c>
      <c r="F1770">
        <v>492249</v>
      </c>
      <c r="G1770">
        <v>2</v>
      </c>
      <c r="H1770" s="118" t="s">
        <v>5348</v>
      </c>
      <c r="I1770" t="s">
        <v>8007</v>
      </c>
      <c r="J1770" t="s">
        <v>7732</v>
      </c>
      <c r="N1770" s="118"/>
      <c r="O1770" s="118"/>
    </row>
    <row r="1771" spans="1:15" x14ac:dyDescent="0.2">
      <c r="A1771">
        <v>1823</v>
      </c>
      <c r="B1771" t="s">
        <v>3704</v>
      </c>
      <c r="C1771" t="s">
        <v>870</v>
      </c>
      <c r="D1771" t="s">
        <v>3604</v>
      </c>
      <c r="E1771" s="118">
        <v>27</v>
      </c>
      <c r="F1771">
        <v>492249</v>
      </c>
      <c r="G1771">
        <v>2</v>
      </c>
      <c r="H1771" s="118" t="s">
        <v>5350</v>
      </c>
      <c r="I1771" t="s">
        <v>8901</v>
      </c>
      <c r="J1771" t="s">
        <v>8902</v>
      </c>
      <c r="N1771" s="118"/>
      <c r="O1771" s="118"/>
    </row>
    <row r="1772" spans="1:15" x14ac:dyDescent="0.2">
      <c r="A1772">
        <v>1824</v>
      </c>
      <c r="B1772" t="s">
        <v>5991</v>
      </c>
      <c r="C1772" t="s">
        <v>5992</v>
      </c>
      <c r="D1772" t="s">
        <v>3604</v>
      </c>
      <c r="E1772" s="118">
        <v>27</v>
      </c>
      <c r="F1772">
        <v>492249</v>
      </c>
      <c r="G1772">
        <v>2</v>
      </c>
      <c r="H1772" s="118" t="s">
        <v>5351</v>
      </c>
      <c r="I1772" t="s">
        <v>8903</v>
      </c>
      <c r="J1772" t="s">
        <v>7779</v>
      </c>
      <c r="N1772" s="118"/>
      <c r="O1772" s="118"/>
    </row>
    <row r="1773" spans="1:15" x14ac:dyDescent="0.2">
      <c r="A1773">
        <v>1825</v>
      </c>
      <c r="B1773" t="s">
        <v>5993</v>
      </c>
      <c r="C1773" t="s">
        <v>5994</v>
      </c>
      <c r="D1773" t="s">
        <v>3604</v>
      </c>
      <c r="E1773" s="118">
        <v>29</v>
      </c>
      <c r="F1773">
        <v>492249</v>
      </c>
      <c r="G1773">
        <v>2</v>
      </c>
      <c r="H1773" s="118" t="s">
        <v>5352</v>
      </c>
      <c r="I1773" t="s">
        <v>8582</v>
      </c>
      <c r="J1773" t="s">
        <v>7696</v>
      </c>
      <c r="N1773" s="118"/>
      <c r="O1773" s="118"/>
    </row>
    <row r="1774" spans="1:15" x14ac:dyDescent="0.2">
      <c r="A1774">
        <v>1826</v>
      </c>
      <c r="B1774" t="s">
        <v>5995</v>
      </c>
      <c r="C1774" t="s">
        <v>5996</v>
      </c>
      <c r="D1774" t="s">
        <v>3604</v>
      </c>
      <c r="E1774" s="118">
        <v>27</v>
      </c>
      <c r="F1774">
        <v>492249</v>
      </c>
      <c r="G1774">
        <v>2</v>
      </c>
      <c r="H1774" s="118" t="s">
        <v>5353</v>
      </c>
      <c r="I1774" t="s">
        <v>8904</v>
      </c>
      <c r="J1774" t="s">
        <v>8123</v>
      </c>
      <c r="N1774" s="118"/>
      <c r="O1774" s="118"/>
    </row>
    <row r="1775" spans="1:15" x14ac:dyDescent="0.2">
      <c r="A1775">
        <v>1827</v>
      </c>
      <c r="B1775" t="s">
        <v>5997</v>
      </c>
      <c r="C1775" t="s">
        <v>5998</v>
      </c>
      <c r="D1775" t="s">
        <v>3604</v>
      </c>
      <c r="E1775" s="118">
        <v>27</v>
      </c>
      <c r="F1775">
        <v>492249</v>
      </c>
      <c r="G1775">
        <v>2</v>
      </c>
      <c r="H1775" s="118" t="s">
        <v>5354</v>
      </c>
      <c r="I1775" t="s">
        <v>8236</v>
      </c>
      <c r="J1775" t="s">
        <v>8905</v>
      </c>
      <c r="N1775" s="118"/>
      <c r="O1775" s="118"/>
    </row>
    <row r="1776" spans="1:15" x14ac:dyDescent="0.2">
      <c r="A1776">
        <v>1828</v>
      </c>
      <c r="B1776" t="s">
        <v>5999</v>
      </c>
      <c r="C1776" t="s">
        <v>6000</v>
      </c>
      <c r="D1776" t="s">
        <v>3604</v>
      </c>
      <c r="E1776" s="118">
        <v>27</v>
      </c>
      <c r="F1776">
        <v>492249</v>
      </c>
      <c r="G1776">
        <v>2</v>
      </c>
      <c r="H1776" s="118" t="s">
        <v>5355</v>
      </c>
      <c r="I1776" t="s">
        <v>8906</v>
      </c>
      <c r="J1776" t="s">
        <v>7794</v>
      </c>
      <c r="N1776" s="118"/>
      <c r="O1776" s="118"/>
    </row>
    <row r="1777" spans="1:15" x14ac:dyDescent="0.2">
      <c r="A1777">
        <v>1829</v>
      </c>
      <c r="B1777" t="s">
        <v>6001</v>
      </c>
      <c r="C1777" t="s">
        <v>6002</v>
      </c>
      <c r="D1777" t="s">
        <v>3604</v>
      </c>
      <c r="E1777" s="118">
        <v>29</v>
      </c>
      <c r="F1777">
        <v>492249</v>
      </c>
      <c r="G1777">
        <v>2</v>
      </c>
      <c r="H1777" s="118" t="s">
        <v>5356</v>
      </c>
      <c r="I1777" t="s">
        <v>8907</v>
      </c>
      <c r="J1777" t="s">
        <v>8208</v>
      </c>
      <c r="N1777" s="118"/>
      <c r="O1777" s="118"/>
    </row>
    <row r="1778" spans="1:15" x14ac:dyDescent="0.2">
      <c r="A1778">
        <v>1830</v>
      </c>
      <c r="B1778" t="s">
        <v>6003</v>
      </c>
      <c r="C1778" t="s">
        <v>6004</v>
      </c>
      <c r="D1778" t="s">
        <v>3604</v>
      </c>
      <c r="E1778" s="118">
        <v>29</v>
      </c>
      <c r="F1778">
        <v>492249</v>
      </c>
      <c r="G1778">
        <v>2</v>
      </c>
      <c r="H1778" s="118" t="s">
        <v>5357</v>
      </c>
      <c r="I1778" t="s">
        <v>7719</v>
      </c>
      <c r="J1778" t="s">
        <v>7815</v>
      </c>
      <c r="N1778" s="118"/>
      <c r="O1778" s="118"/>
    </row>
    <row r="1779" spans="1:15" x14ac:dyDescent="0.2">
      <c r="A1779">
        <v>1831</v>
      </c>
      <c r="B1779" t="s">
        <v>6005</v>
      </c>
      <c r="C1779" t="s">
        <v>5835</v>
      </c>
      <c r="D1779" t="s">
        <v>3604</v>
      </c>
      <c r="E1779" s="118">
        <v>27</v>
      </c>
      <c r="F1779">
        <v>492249</v>
      </c>
      <c r="G1779">
        <v>2</v>
      </c>
      <c r="H1779" s="118" t="s">
        <v>5358</v>
      </c>
      <c r="I1779" t="s">
        <v>7782</v>
      </c>
      <c r="J1779" t="s">
        <v>7710</v>
      </c>
      <c r="N1779" s="118"/>
      <c r="O1779" s="118"/>
    </row>
    <row r="1780" spans="1:15" x14ac:dyDescent="0.2">
      <c r="A1780">
        <v>1832</v>
      </c>
      <c r="B1780" t="s">
        <v>6006</v>
      </c>
      <c r="C1780" t="s">
        <v>6007</v>
      </c>
      <c r="D1780" t="s">
        <v>3604</v>
      </c>
      <c r="E1780" s="118">
        <v>29</v>
      </c>
      <c r="F1780">
        <v>492249</v>
      </c>
      <c r="G1780">
        <v>2</v>
      </c>
      <c r="H1780" s="118" t="s">
        <v>5359</v>
      </c>
      <c r="I1780" t="s">
        <v>8908</v>
      </c>
      <c r="J1780" t="s">
        <v>8229</v>
      </c>
      <c r="N1780" s="118"/>
      <c r="O1780" s="118"/>
    </row>
    <row r="1781" spans="1:15" x14ac:dyDescent="0.2">
      <c r="A1781">
        <v>1833</v>
      </c>
      <c r="B1781" t="s">
        <v>6008</v>
      </c>
      <c r="C1781" t="s">
        <v>6009</v>
      </c>
      <c r="D1781" t="s">
        <v>3604</v>
      </c>
      <c r="E1781" s="118">
        <v>28</v>
      </c>
      <c r="F1781">
        <v>492249</v>
      </c>
      <c r="G1781">
        <v>2</v>
      </c>
      <c r="H1781" s="118" t="s">
        <v>5360</v>
      </c>
      <c r="I1781" t="s">
        <v>8258</v>
      </c>
      <c r="J1781" t="s">
        <v>8115</v>
      </c>
      <c r="N1781" s="118"/>
      <c r="O1781" s="118"/>
    </row>
    <row r="1782" spans="1:15" x14ac:dyDescent="0.2">
      <c r="A1782">
        <v>1834</v>
      </c>
      <c r="B1782" t="s">
        <v>6010</v>
      </c>
      <c r="C1782" t="s">
        <v>6011</v>
      </c>
      <c r="D1782" t="s">
        <v>3604</v>
      </c>
      <c r="E1782" s="118">
        <v>29</v>
      </c>
      <c r="F1782">
        <v>492249</v>
      </c>
      <c r="G1782">
        <v>2</v>
      </c>
      <c r="H1782" s="118" t="s">
        <v>5361</v>
      </c>
      <c r="I1782" t="s">
        <v>8909</v>
      </c>
      <c r="J1782" t="s">
        <v>8910</v>
      </c>
      <c r="N1782" s="118"/>
      <c r="O1782" s="118"/>
    </row>
    <row r="1783" spans="1:15" x14ac:dyDescent="0.2">
      <c r="A1783">
        <v>1835</v>
      </c>
      <c r="B1783" t="s">
        <v>6012</v>
      </c>
      <c r="C1783" t="s">
        <v>6013</v>
      </c>
      <c r="D1783" t="s">
        <v>3604</v>
      </c>
      <c r="E1783" s="118">
        <v>26</v>
      </c>
      <c r="F1783">
        <v>492249</v>
      </c>
      <c r="G1783">
        <v>2</v>
      </c>
      <c r="H1783" s="118" t="s">
        <v>5362</v>
      </c>
      <c r="I1783" t="s">
        <v>8911</v>
      </c>
      <c r="J1783" t="s">
        <v>8315</v>
      </c>
      <c r="N1783" s="118"/>
      <c r="O1783" s="118"/>
    </row>
    <row r="1784" spans="1:15" x14ac:dyDescent="0.2">
      <c r="A1784">
        <v>1836</v>
      </c>
      <c r="B1784" t="s">
        <v>6014</v>
      </c>
      <c r="C1784" t="s">
        <v>6015</v>
      </c>
      <c r="D1784" t="s">
        <v>3604</v>
      </c>
      <c r="E1784" s="118">
        <v>29</v>
      </c>
      <c r="F1784">
        <v>492249</v>
      </c>
      <c r="G1784">
        <v>2</v>
      </c>
      <c r="H1784" s="118" t="s">
        <v>5363</v>
      </c>
      <c r="I1784" t="s">
        <v>8183</v>
      </c>
      <c r="J1784" t="s">
        <v>8324</v>
      </c>
      <c r="N1784" s="118"/>
      <c r="O1784" s="118"/>
    </row>
    <row r="1785" spans="1:15" x14ac:dyDescent="0.2">
      <c r="A1785">
        <v>1837</v>
      </c>
      <c r="B1785" t="s">
        <v>6408</v>
      </c>
      <c r="C1785" t="s">
        <v>6409</v>
      </c>
      <c r="D1785" t="s">
        <v>3604</v>
      </c>
      <c r="E1785" s="118">
        <v>27</v>
      </c>
      <c r="F1785">
        <v>492249</v>
      </c>
      <c r="G1785">
        <v>2</v>
      </c>
      <c r="H1785" s="118" t="s">
        <v>5365</v>
      </c>
      <c r="I1785" t="s">
        <v>8912</v>
      </c>
      <c r="J1785" t="s">
        <v>8188</v>
      </c>
      <c r="N1785" s="118"/>
      <c r="O1785" s="118"/>
    </row>
    <row r="1786" spans="1:15" x14ac:dyDescent="0.2">
      <c r="A1786">
        <v>1838</v>
      </c>
      <c r="B1786" t="s">
        <v>6555</v>
      </c>
      <c r="C1786" t="s">
        <v>6556</v>
      </c>
      <c r="D1786" t="s">
        <v>3604</v>
      </c>
      <c r="E1786" s="118">
        <v>27</v>
      </c>
      <c r="F1786">
        <v>492249</v>
      </c>
      <c r="G1786">
        <v>2</v>
      </c>
      <c r="H1786" s="118" t="s">
        <v>5367</v>
      </c>
      <c r="I1786" t="s">
        <v>8913</v>
      </c>
      <c r="J1786" t="s">
        <v>7793</v>
      </c>
      <c r="N1786" s="118"/>
      <c r="O1786" s="118"/>
    </row>
    <row r="1787" spans="1:15" x14ac:dyDescent="0.2">
      <c r="A1787">
        <v>1839</v>
      </c>
      <c r="B1787" t="s">
        <v>6557</v>
      </c>
      <c r="C1787" t="s">
        <v>6558</v>
      </c>
      <c r="D1787" t="s">
        <v>3604</v>
      </c>
      <c r="E1787" s="118">
        <v>27</v>
      </c>
      <c r="F1787">
        <v>492249</v>
      </c>
      <c r="G1787">
        <v>2</v>
      </c>
      <c r="H1787" s="118" t="s">
        <v>5369</v>
      </c>
      <c r="I1787" t="s">
        <v>8914</v>
      </c>
      <c r="J1787" t="s">
        <v>8915</v>
      </c>
      <c r="N1787" s="118"/>
      <c r="O1787" s="118"/>
    </row>
    <row r="1788" spans="1:15" x14ac:dyDescent="0.2">
      <c r="A1788">
        <v>1840</v>
      </c>
      <c r="B1788" t="s">
        <v>10603</v>
      </c>
      <c r="C1788" t="s">
        <v>10604</v>
      </c>
      <c r="D1788" t="s">
        <v>3604</v>
      </c>
      <c r="E1788" s="118">
        <v>27</v>
      </c>
      <c r="F1788">
        <v>492249</v>
      </c>
      <c r="G1788">
        <v>1</v>
      </c>
      <c r="H1788" s="118" t="s">
        <v>5371</v>
      </c>
      <c r="I1788" t="s">
        <v>8916</v>
      </c>
      <c r="J1788" t="s">
        <v>7783</v>
      </c>
      <c r="N1788" s="118"/>
      <c r="O1788" s="118"/>
    </row>
    <row r="1789" spans="1:15" x14ac:dyDescent="0.2">
      <c r="A1789">
        <v>1841</v>
      </c>
      <c r="B1789" t="s">
        <v>10605</v>
      </c>
      <c r="C1789" t="s">
        <v>10606</v>
      </c>
      <c r="D1789" t="s">
        <v>3604</v>
      </c>
      <c r="E1789" s="118">
        <v>29</v>
      </c>
      <c r="F1789">
        <v>492249</v>
      </c>
      <c r="G1789">
        <v>1</v>
      </c>
      <c r="H1789" s="118" t="s">
        <v>5373</v>
      </c>
      <c r="I1789" t="s">
        <v>8011</v>
      </c>
      <c r="J1789" t="s">
        <v>7849</v>
      </c>
      <c r="N1789" s="118"/>
      <c r="O1789" s="118"/>
    </row>
    <row r="1790" spans="1:15" x14ac:dyDescent="0.2">
      <c r="A1790">
        <v>1842</v>
      </c>
      <c r="B1790" t="s">
        <v>10607</v>
      </c>
      <c r="C1790" t="s">
        <v>10608</v>
      </c>
      <c r="D1790" t="s">
        <v>3604</v>
      </c>
      <c r="E1790" s="118">
        <v>27</v>
      </c>
      <c r="F1790">
        <v>492249</v>
      </c>
      <c r="G1790">
        <v>1</v>
      </c>
      <c r="H1790" s="118" t="s">
        <v>5375</v>
      </c>
      <c r="I1790" t="s">
        <v>7831</v>
      </c>
      <c r="J1790" t="s">
        <v>8917</v>
      </c>
      <c r="N1790" s="118"/>
      <c r="O1790" s="118"/>
    </row>
    <row r="1791" spans="1:15" x14ac:dyDescent="0.2">
      <c r="A1791">
        <v>1843</v>
      </c>
      <c r="B1791" t="s">
        <v>10609</v>
      </c>
      <c r="C1791" t="s">
        <v>10610</v>
      </c>
      <c r="D1791" t="s">
        <v>3604</v>
      </c>
      <c r="E1791" s="118">
        <v>26</v>
      </c>
      <c r="F1791">
        <v>492249</v>
      </c>
      <c r="G1791">
        <v>1</v>
      </c>
      <c r="H1791" s="118" t="s">
        <v>5377</v>
      </c>
      <c r="I1791" t="s">
        <v>7763</v>
      </c>
      <c r="J1791" t="s">
        <v>8070</v>
      </c>
      <c r="N1791" s="118"/>
      <c r="O1791" s="118"/>
    </row>
    <row r="1792" spans="1:15" x14ac:dyDescent="0.2">
      <c r="A1792">
        <v>1844</v>
      </c>
      <c r="B1792" t="s">
        <v>10611</v>
      </c>
      <c r="C1792" t="s">
        <v>10612</v>
      </c>
      <c r="D1792" t="s">
        <v>3604</v>
      </c>
      <c r="E1792" s="118">
        <v>29</v>
      </c>
      <c r="F1792">
        <v>492249</v>
      </c>
      <c r="G1792">
        <v>1</v>
      </c>
      <c r="H1792" s="118" t="s">
        <v>5379</v>
      </c>
      <c r="I1792" t="s">
        <v>8918</v>
      </c>
      <c r="J1792" t="s">
        <v>8919</v>
      </c>
      <c r="N1792" s="118"/>
      <c r="O1792" s="118"/>
    </row>
    <row r="1793" spans="1:15" x14ac:dyDescent="0.2">
      <c r="A1793">
        <v>1845</v>
      </c>
      <c r="B1793" t="s">
        <v>10613</v>
      </c>
      <c r="C1793" t="s">
        <v>10614</v>
      </c>
      <c r="D1793" t="s">
        <v>3604</v>
      </c>
      <c r="E1793" s="118">
        <v>27</v>
      </c>
      <c r="F1793">
        <v>492249</v>
      </c>
      <c r="G1793">
        <v>1</v>
      </c>
      <c r="H1793" s="118" t="s">
        <v>5381</v>
      </c>
      <c r="I1793" t="s">
        <v>8920</v>
      </c>
      <c r="J1793" t="s">
        <v>8921</v>
      </c>
      <c r="N1793" s="118"/>
      <c r="O1793" s="118"/>
    </row>
    <row r="1794" spans="1:15" x14ac:dyDescent="0.2">
      <c r="A1794">
        <v>1846</v>
      </c>
      <c r="B1794" t="s">
        <v>10615</v>
      </c>
      <c r="C1794" t="s">
        <v>10616</v>
      </c>
      <c r="D1794" t="s">
        <v>3604</v>
      </c>
      <c r="E1794" s="118">
        <v>26</v>
      </c>
      <c r="F1794">
        <v>492249</v>
      </c>
      <c r="G1794">
        <v>1</v>
      </c>
      <c r="H1794" s="118" t="s">
        <v>5383</v>
      </c>
      <c r="I1794" t="s">
        <v>8922</v>
      </c>
      <c r="J1794" t="s">
        <v>7769</v>
      </c>
      <c r="N1794" s="118"/>
      <c r="O1794" s="118"/>
    </row>
    <row r="1795" spans="1:15" x14ac:dyDescent="0.2">
      <c r="A1795">
        <v>1847</v>
      </c>
      <c r="B1795" t="s">
        <v>3534</v>
      </c>
      <c r="C1795" t="s">
        <v>796</v>
      </c>
      <c r="D1795" t="s">
        <v>3530</v>
      </c>
      <c r="E1795" s="118">
        <v>28</v>
      </c>
      <c r="F1795">
        <v>490053</v>
      </c>
      <c r="G1795" t="s">
        <v>88</v>
      </c>
      <c r="H1795" s="118" t="s">
        <v>5384</v>
      </c>
      <c r="I1795" t="s">
        <v>7935</v>
      </c>
      <c r="J1795" t="s">
        <v>7858</v>
      </c>
      <c r="N1795" s="118"/>
      <c r="O1795" s="118"/>
    </row>
    <row r="1796" spans="1:15" x14ac:dyDescent="0.2">
      <c r="A1796">
        <v>1848</v>
      </c>
      <c r="B1796" t="s">
        <v>3600</v>
      </c>
      <c r="C1796" t="s">
        <v>825</v>
      </c>
      <c r="D1796" t="s">
        <v>3530</v>
      </c>
      <c r="E1796" s="118">
        <v>27</v>
      </c>
      <c r="F1796">
        <v>490053</v>
      </c>
      <c r="G1796" t="s">
        <v>88</v>
      </c>
      <c r="H1796" s="118" t="s">
        <v>5386</v>
      </c>
      <c r="I1796" t="s">
        <v>8925</v>
      </c>
      <c r="J1796" t="s">
        <v>8926</v>
      </c>
      <c r="N1796" s="118"/>
      <c r="O1796" s="118"/>
    </row>
    <row r="1797" spans="1:15" x14ac:dyDescent="0.2">
      <c r="A1797">
        <v>1849</v>
      </c>
      <c r="B1797" t="s">
        <v>3602</v>
      </c>
      <c r="C1797" t="s">
        <v>826</v>
      </c>
      <c r="D1797" t="s">
        <v>3530</v>
      </c>
      <c r="E1797" s="118">
        <v>26</v>
      </c>
      <c r="F1797">
        <v>490053</v>
      </c>
      <c r="G1797" t="s">
        <v>88</v>
      </c>
      <c r="H1797" s="118" t="s">
        <v>5388</v>
      </c>
      <c r="I1797" t="s">
        <v>8928</v>
      </c>
      <c r="J1797" t="s">
        <v>7702</v>
      </c>
      <c r="N1797" s="118"/>
      <c r="O1797" s="118"/>
    </row>
    <row r="1798" spans="1:15" x14ac:dyDescent="0.2">
      <c r="A1798">
        <v>1850</v>
      </c>
      <c r="B1798" t="s">
        <v>3536</v>
      </c>
      <c r="C1798" t="s">
        <v>797</v>
      </c>
      <c r="D1798" t="s">
        <v>3530</v>
      </c>
      <c r="E1798" s="118">
        <v>29</v>
      </c>
      <c r="F1798">
        <v>490053</v>
      </c>
      <c r="G1798" t="s">
        <v>88</v>
      </c>
      <c r="H1798" s="118" t="s">
        <v>5390</v>
      </c>
      <c r="I1798" t="s">
        <v>8930</v>
      </c>
      <c r="J1798" t="s">
        <v>7722</v>
      </c>
      <c r="N1798" s="118"/>
      <c r="O1798" s="118"/>
    </row>
    <row r="1799" spans="1:15" x14ac:dyDescent="0.2">
      <c r="A1799">
        <v>1851</v>
      </c>
      <c r="B1799" t="s">
        <v>3542</v>
      </c>
      <c r="C1799" t="s">
        <v>800</v>
      </c>
      <c r="D1799" t="s">
        <v>3530</v>
      </c>
      <c r="E1799" s="118">
        <v>29</v>
      </c>
      <c r="F1799">
        <v>490053</v>
      </c>
      <c r="G1799" t="s">
        <v>90</v>
      </c>
      <c r="H1799" s="118" t="s">
        <v>5392</v>
      </c>
      <c r="I1799" t="s">
        <v>7761</v>
      </c>
      <c r="J1799" t="s">
        <v>8287</v>
      </c>
      <c r="N1799" s="118"/>
      <c r="O1799" s="118"/>
    </row>
    <row r="1800" spans="1:15" x14ac:dyDescent="0.2">
      <c r="A1800">
        <v>1852</v>
      </c>
      <c r="B1800" t="s">
        <v>3538</v>
      </c>
      <c r="C1800" t="s">
        <v>798</v>
      </c>
      <c r="D1800" t="s">
        <v>3530</v>
      </c>
      <c r="E1800" s="118">
        <v>22</v>
      </c>
      <c r="F1800">
        <v>490053</v>
      </c>
      <c r="G1800" t="s">
        <v>90</v>
      </c>
      <c r="H1800" s="118" t="s">
        <v>5394</v>
      </c>
      <c r="I1800" t="s">
        <v>8931</v>
      </c>
      <c r="J1800" t="s">
        <v>8932</v>
      </c>
      <c r="N1800" s="118"/>
      <c r="O1800" s="118"/>
    </row>
    <row r="1801" spans="1:15" x14ac:dyDescent="0.2">
      <c r="A1801">
        <v>1853</v>
      </c>
      <c r="B1801" t="s">
        <v>3544</v>
      </c>
      <c r="C1801" t="s">
        <v>801</v>
      </c>
      <c r="D1801" t="s">
        <v>3530</v>
      </c>
      <c r="E1801" s="118">
        <v>27</v>
      </c>
      <c r="F1801">
        <v>490053</v>
      </c>
      <c r="G1801" t="s">
        <v>90</v>
      </c>
      <c r="H1801" s="118" t="s">
        <v>5396</v>
      </c>
      <c r="I1801" t="s">
        <v>8933</v>
      </c>
      <c r="J1801" t="s">
        <v>8934</v>
      </c>
      <c r="N1801" s="118"/>
      <c r="O1801" s="118"/>
    </row>
    <row r="1802" spans="1:15" x14ac:dyDescent="0.2">
      <c r="A1802">
        <v>1854</v>
      </c>
      <c r="B1802" t="s">
        <v>3546</v>
      </c>
      <c r="C1802" t="s">
        <v>802</v>
      </c>
      <c r="D1802" t="s">
        <v>3530</v>
      </c>
      <c r="E1802" s="118">
        <v>27</v>
      </c>
      <c r="F1802">
        <v>490053</v>
      </c>
      <c r="G1802" t="s">
        <v>90</v>
      </c>
      <c r="H1802" s="118" t="s">
        <v>5397</v>
      </c>
      <c r="I1802" t="s">
        <v>7831</v>
      </c>
      <c r="J1802" t="s">
        <v>8003</v>
      </c>
      <c r="N1802" s="118"/>
      <c r="O1802" s="118"/>
    </row>
    <row r="1803" spans="1:15" x14ac:dyDescent="0.2">
      <c r="A1803">
        <v>1855</v>
      </c>
      <c r="B1803" t="s">
        <v>3540</v>
      </c>
      <c r="C1803" t="s">
        <v>799</v>
      </c>
      <c r="D1803" t="s">
        <v>3530</v>
      </c>
      <c r="E1803" s="118">
        <v>28</v>
      </c>
      <c r="F1803">
        <v>490053</v>
      </c>
      <c r="G1803" t="s">
        <v>90</v>
      </c>
      <c r="H1803" s="118" t="s">
        <v>5399</v>
      </c>
      <c r="I1803" t="s">
        <v>8936</v>
      </c>
      <c r="J1803" t="s">
        <v>8937</v>
      </c>
      <c r="N1803" s="118"/>
      <c r="O1803" s="118"/>
    </row>
    <row r="1804" spans="1:15" x14ac:dyDescent="0.2">
      <c r="A1804">
        <v>1856</v>
      </c>
      <c r="B1804" t="s">
        <v>3571</v>
      </c>
      <c r="C1804" t="s">
        <v>812</v>
      </c>
      <c r="D1804" t="s">
        <v>3530</v>
      </c>
      <c r="E1804" s="118">
        <v>27</v>
      </c>
      <c r="F1804">
        <v>490053</v>
      </c>
      <c r="G1804">
        <v>4</v>
      </c>
      <c r="H1804" s="118" t="s">
        <v>5401</v>
      </c>
      <c r="I1804" t="s">
        <v>8938</v>
      </c>
      <c r="J1804" t="s">
        <v>8939</v>
      </c>
      <c r="N1804" s="118"/>
      <c r="O1804" s="118"/>
    </row>
    <row r="1805" spans="1:15" x14ac:dyDescent="0.2">
      <c r="A1805">
        <v>1857</v>
      </c>
      <c r="B1805" t="s">
        <v>3554</v>
      </c>
      <c r="C1805" t="s">
        <v>805</v>
      </c>
      <c r="D1805" t="s">
        <v>3530</v>
      </c>
      <c r="E1805" s="118">
        <v>29</v>
      </c>
      <c r="F1805">
        <v>490053</v>
      </c>
      <c r="G1805">
        <v>4</v>
      </c>
      <c r="H1805" s="118" t="s">
        <v>5403</v>
      </c>
      <c r="I1805" t="s">
        <v>8941</v>
      </c>
      <c r="J1805" t="s">
        <v>8713</v>
      </c>
      <c r="N1805" s="118"/>
      <c r="O1805" s="118"/>
    </row>
    <row r="1806" spans="1:15" x14ac:dyDescent="0.2">
      <c r="A1806">
        <v>1858</v>
      </c>
      <c r="B1806" t="s">
        <v>3562</v>
      </c>
      <c r="C1806" t="s">
        <v>808</v>
      </c>
      <c r="D1806" t="s">
        <v>3530</v>
      </c>
      <c r="E1806" s="118">
        <v>28</v>
      </c>
      <c r="F1806">
        <v>490053</v>
      </c>
      <c r="G1806">
        <v>4</v>
      </c>
      <c r="H1806" s="118" t="s">
        <v>5404</v>
      </c>
      <c r="I1806" t="s">
        <v>8942</v>
      </c>
      <c r="J1806" t="s">
        <v>8347</v>
      </c>
      <c r="N1806" s="118"/>
      <c r="O1806" s="118"/>
    </row>
    <row r="1807" spans="1:15" x14ac:dyDescent="0.2">
      <c r="A1807">
        <v>1859</v>
      </c>
      <c r="B1807" t="s">
        <v>3573</v>
      </c>
      <c r="C1807" t="s">
        <v>813</v>
      </c>
      <c r="D1807" t="s">
        <v>3530</v>
      </c>
      <c r="E1807" s="118">
        <v>29</v>
      </c>
      <c r="F1807">
        <v>490053</v>
      </c>
      <c r="G1807">
        <v>4</v>
      </c>
      <c r="H1807" s="118" t="s">
        <v>5406</v>
      </c>
      <c r="I1807" t="s">
        <v>8944</v>
      </c>
      <c r="J1807" t="s">
        <v>8113</v>
      </c>
      <c r="N1807" s="118"/>
      <c r="O1807" s="118"/>
    </row>
    <row r="1808" spans="1:15" x14ac:dyDescent="0.2">
      <c r="A1808">
        <v>1860</v>
      </c>
      <c r="B1808" t="s">
        <v>3564</v>
      </c>
      <c r="C1808" t="s">
        <v>809</v>
      </c>
      <c r="D1808" t="s">
        <v>3530</v>
      </c>
      <c r="E1808" s="118">
        <v>28</v>
      </c>
      <c r="F1808">
        <v>490053</v>
      </c>
      <c r="G1808">
        <v>4</v>
      </c>
      <c r="H1808" s="118" t="s">
        <v>5408</v>
      </c>
      <c r="I1808" t="s">
        <v>8947</v>
      </c>
      <c r="J1808" t="s">
        <v>8252</v>
      </c>
      <c r="N1808" s="118"/>
      <c r="O1808" s="118"/>
    </row>
    <row r="1809" spans="1:15" x14ac:dyDescent="0.2">
      <c r="A1809">
        <v>1861</v>
      </c>
      <c r="B1809" t="s">
        <v>3579</v>
      </c>
      <c r="C1809" t="s">
        <v>816</v>
      </c>
      <c r="D1809" t="s">
        <v>3530</v>
      </c>
      <c r="E1809" s="118">
        <v>27</v>
      </c>
      <c r="F1809">
        <v>490053</v>
      </c>
      <c r="G1809">
        <v>4</v>
      </c>
      <c r="H1809" s="118" t="s">
        <v>5410</v>
      </c>
      <c r="I1809" t="s">
        <v>8948</v>
      </c>
      <c r="J1809" t="s">
        <v>7754</v>
      </c>
      <c r="N1809" s="118"/>
      <c r="O1809" s="118"/>
    </row>
    <row r="1810" spans="1:15" x14ac:dyDescent="0.2">
      <c r="A1810">
        <v>1862</v>
      </c>
      <c r="B1810" t="s">
        <v>3566</v>
      </c>
      <c r="C1810" t="s">
        <v>810</v>
      </c>
      <c r="D1810" t="s">
        <v>3530</v>
      </c>
      <c r="E1810" s="118">
        <v>29</v>
      </c>
      <c r="F1810">
        <v>490053</v>
      </c>
      <c r="G1810">
        <v>4</v>
      </c>
      <c r="H1810" s="118" t="s">
        <v>5412</v>
      </c>
      <c r="I1810" t="s">
        <v>8473</v>
      </c>
      <c r="J1810" t="s">
        <v>8028</v>
      </c>
      <c r="N1810" s="118"/>
      <c r="O1810" s="118"/>
    </row>
    <row r="1811" spans="1:15" x14ac:dyDescent="0.2">
      <c r="A1811">
        <v>1863</v>
      </c>
      <c r="B1811" t="s">
        <v>3556</v>
      </c>
      <c r="C1811" t="s">
        <v>806</v>
      </c>
      <c r="D1811" t="s">
        <v>3530</v>
      </c>
      <c r="E1811" s="118">
        <v>29</v>
      </c>
      <c r="F1811">
        <v>490053</v>
      </c>
      <c r="G1811">
        <v>4</v>
      </c>
      <c r="H1811" s="118" t="s">
        <v>5414</v>
      </c>
      <c r="I1811" t="s">
        <v>7993</v>
      </c>
      <c r="J1811" t="s">
        <v>8871</v>
      </c>
      <c r="N1811" s="118"/>
      <c r="O1811" s="118"/>
    </row>
    <row r="1812" spans="1:15" x14ac:dyDescent="0.2">
      <c r="A1812">
        <v>1864</v>
      </c>
      <c r="B1812" t="s">
        <v>3569</v>
      </c>
      <c r="C1812" t="s">
        <v>811</v>
      </c>
      <c r="D1812" t="s">
        <v>3530</v>
      </c>
      <c r="E1812" s="118">
        <v>28</v>
      </c>
      <c r="F1812">
        <v>490053</v>
      </c>
      <c r="G1812">
        <v>4</v>
      </c>
      <c r="H1812" s="118" t="s">
        <v>5416</v>
      </c>
      <c r="I1812" t="s">
        <v>8950</v>
      </c>
      <c r="J1812" t="s">
        <v>8054</v>
      </c>
      <c r="N1812" s="118"/>
      <c r="O1812" s="118"/>
    </row>
    <row r="1813" spans="1:15" x14ac:dyDescent="0.2">
      <c r="A1813">
        <v>1865</v>
      </c>
      <c r="B1813" t="s">
        <v>3575</v>
      </c>
      <c r="C1813" t="s">
        <v>814</v>
      </c>
      <c r="D1813" t="s">
        <v>3530</v>
      </c>
      <c r="E1813" s="118">
        <v>23</v>
      </c>
      <c r="F1813">
        <v>490053</v>
      </c>
      <c r="G1813">
        <v>4</v>
      </c>
      <c r="H1813" s="118" t="s">
        <v>5418</v>
      </c>
      <c r="I1813" t="s">
        <v>8951</v>
      </c>
      <c r="J1813" t="s">
        <v>8384</v>
      </c>
      <c r="N1813" s="118"/>
      <c r="O1813" s="118"/>
    </row>
    <row r="1814" spans="1:15" x14ac:dyDescent="0.2">
      <c r="A1814">
        <v>1866</v>
      </c>
      <c r="B1814" t="s">
        <v>3558</v>
      </c>
      <c r="C1814" t="s">
        <v>807</v>
      </c>
      <c r="D1814" t="s">
        <v>3530</v>
      </c>
      <c r="E1814" s="118">
        <v>27</v>
      </c>
      <c r="F1814">
        <v>490053</v>
      </c>
      <c r="G1814">
        <v>4</v>
      </c>
      <c r="H1814" s="118" t="s">
        <v>5420</v>
      </c>
      <c r="I1814" t="s">
        <v>8805</v>
      </c>
      <c r="J1814" t="s">
        <v>7754</v>
      </c>
      <c r="N1814" s="118"/>
      <c r="O1814" s="118"/>
    </row>
    <row r="1815" spans="1:15" x14ac:dyDescent="0.2">
      <c r="A1815">
        <v>1867</v>
      </c>
      <c r="B1815" t="s">
        <v>3552</v>
      </c>
      <c r="C1815" t="s">
        <v>804</v>
      </c>
      <c r="D1815" t="s">
        <v>3530</v>
      </c>
      <c r="E1815" s="118">
        <v>27</v>
      </c>
      <c r="F1815">
        <v>490053</v>
      </c>
      <c r="G1815">
        <v>4</v>
      </c>
      <c r="H1815" s="118" t="s">
        <v>5422</v>
      </c>
      <c r="I1815" t="s">
        <v>8953</v>
      </c>
      <c r="J1815" t="s">
        <v>8425</v>
      </c>
      <c r="N1815" s="118"/>
      <c r="O1815" s="118"/>
    </row>
    <row r="1816" spans="1:15" x14ac:dyDescent="0.2">
      <c r="A1816">
        <v>1868</v>
      </c>
      <c r="B1816" t="s">
        <v>3577</v>
      </c>
      <c r="C1816" t="s">
        <v>815</v>
      </c>
      <c r="D1816" t="s">
        <v>3530</v>
      </c>
      <c r="E1816" s="118">
        <v>27</v>
      </c>
      <c r="F1816">
        <v>490053</v>
      </c>
      <c r="G1816">
        <v>4</v>
      </c>
      <c r="H1816" s="118" t="s">
        <v>5424</v>
      </c>
      <c r="I1816" t="s">
        <v>8955</v>
      </c>
      <c r="J1816" t="s">
        <v>8003</v>
      </c>
      <c r="N1816" s="118"/>
      <c r="O1816" s="118"/>
    </row>
    <row r="1817" spans="1:15" x14ac:dyDescent="0.2">
      <c r="A1817">
        <v>1869</v>
      </c>
      <c r="B1817" t="s">
        <v>3550</v>
      </c>
      <c r="C1817" t="s">
        <v>803</v>
      </c>
      <c r="D1817" t="s">
        <v>3530</v>
      </c>
      <c r="E1817" s="118">
        <v>30</v>
      </c>
      <c r="F1817">
        <v>490053</v>
      </c>
      <c r="G1817">
        <v>4</v>
      </c>
      <c r="H1817" s="118" t="s">
        <v>5426</v>
      </c>
      <c r="I1817" t="s">
        <v>8956</v>
      </c>
      <c r="J1817" t="s">
        <v>8205</v>
      </c>
      <c r="N1817" s="118"/>
      <c r="O1817" s="118"/>
    </row>
    <row r="1818" spans="1:15" x14ac:dyDescent="0.2">
      <c r="A1818">
        <v>1870</v>
      </c>
      <c r="B1818" t="s">
        <v>3595</v>
      </c>
      <c r="C1818" t="s">
        <v>823</v>
      </c>
      <c r="D1818" t="s">
        <v>3530</v>
      </c>
      <c r="E1818" s="118">
        <v>27</v>
      </c>
      <c r="F1818">
        <v>490053</v>
      </c>
      <c r="G1818">
        <v>3</v>
      </c>
      <c r="H1818" s="118" t="s">
        <v>5428</v>
      </c>
      <c r="I1818" t="s">
        <v>8958</v>
      </c>
      <c r="J1818" t="s">
        <v>8226</v>
      </c>
      <c r="N1818" s="118"/>
      <c r="O1818" s="118"/>
    </row>
    <row r="1819" spans="1:15" x14ac:dyDescent="0.2">
      <c r="A1819">
        <v>1871</v>
      </c>
      <c r="B1819" t="s">
        <v>10617</v>
      </c>
      <c r="C1819" t="s">
        <v>3585</v>
      </c>
      <c r="D1819" t="s">
        <v>3530</v>
      </c>
      <c r="E1819" s="118">
        <v>29</v>
      </c>
      <c r="F1819">
        <v>490053</v>
      </c>
      <c r="G1819">
        <v>3</v>
      </c>
      <c r="H1819" s="118" t="s">
        <v>5430</v>
      </c>
      <c r="I1819" t="s">
        <v>8215</v>
      </c>
      <c r="J1819" t="s">
        <v>8924</v>
      </c>
      <c r="N1819" s="118"/>
      <c r="O1819" s="118"/>
    </row>
    <row r="1820" spans="1:15" x14ac:dyDescent="0.2">
      <c r="A1820">
        <v>1872</v>
      </c>
      <c r="B1820" t="s">
        <v>3587</v>
      </c>
      <c r="C1820" t="s">
        <v>819</v>
      </c>
      <c r="D1820" t="s">
        <v>3530</v>
      </c>
      <c r="E1820" s="118">
        <v>27</v>
      </c>
      <c r="F1820">
        <v>490053</v>
      </c>
      <c r="G1820">
        <v>3</v>
      </c>
      <c r="H1820" s="118" t="s">
        <v>5432</v>
      </c>
      <c r="I1820" t="s">
        <v>8961</v>
      </c>
      <c r="J1820" t="s">
        <v>7990</v>
      </c>
      <c r="N1820" s="118"/>
      <c r="O1820" s="118"/>
    </row>
    <row r="1821" spans="1:15" x14ac:dyDescent="0.2">
      <c r="A1821">
        <v>1873</v>
      </c>
      <c r="B1821" t="s">
        <v>3593</v>
      </c>
      <c r="C1821" t="s">
        <v>822</v>
      </c>
      <c r="D1821" t="s">
        <v>3530</v>
      </c>
      <c r="E1821" s="118">
        <v>27</v>
      </c>
      <c r="F1821">
        <v>490053</v>
      </c>
      <c r="G1821">
        <v>3</v>
      </c>
      <c r="H1821" s="118" t="s">
        <v>5434</v>
      </c>
      <c r="I1821" t="s">
        <v>8963</v>
      </c>
      <c r="J1821" t="s">
        <v>8767</v>
      </c>
      <c r="N1821" s="118"/>
      <c r="O1821" s="118"/>
    </row>
    <row r="1822" spans="1:15" x14ac:dyDescent="0.2">
      <c r="A1822">
        <v>1874</v>
      </c>
      <c r="B1822" t="s">
        <v>3589</v>
      </c>
      <c r="C1822" t="s">
        <v>820</v>
      </c>
      <c r="D1822" t="s">
        <v>3530</v>
      </c>
      <c r="E1822" s="118">
        <v>27</v>
      </c>
      <c r="F1822">
        <v>490053</v>
      </c>
      <c r="G1822">
        <v>3</v>
      </c>
      <c r="H1822" s="118" t="s">
        <v>5436</v>
      </c>
      <c r="I1822" t="s">
        <v>8131</v>
      </c>
      <c r="J1822" t="s">
        <v>8965</v>
      </c>
      <c r="N1822" s="118"/>
      <c r="O1822" s="118"/>
    </row>
    <row r="1823" spans="1:15" x14ac:dyDescent="0.2">
      <c r="A1823">
        <v>1875</v>
      </c>
      <c r="B1823" t="s">
        <v>3581</v>
      </c>
      <c r="C1823" t="s">
        <v>817</v>
      </c>
      <c r="D1823" t="s">
        <v>3530</v>
      </c>
      <c r="E1823" s="118">
        <v>27</v>
      </c>
      <c r="F1823">
        <v>490053</v>
      </c>
      <c r="G1823">
        <v>3</v>
      </c>
      <c r="H1823" s="118" t="s">
        <v>5438</v>
      </c>
      <c r="I1823" t="s">
        <v>8966</v>
      </c>
      <c r="J1823" t="s">
        <v>8533</v>
      </c>
      <c r="N1823" s="118"/>
      <c r="O1823" s="118"/>
    </row>
    <row r="1824" spans="1:15" x14ac:dyDescent="0.2">
      <c r="A1824">
        <v>1876</v>
      </c>
      <c r="B1824" t="s">
        <v>3583</v>
      </c>
      <c r="C1824" t="s">
        <v>818</v>
      </c>
      <c r="D1824" t="s">
        <v>3530</v>
      </c>
      <c r="E1824" s="118">
        <v>27</v>
      </c>
      <c r="F1824">
        <v>490053</v>
      </c>
      <c r="G1824">
        <v>3</v>
      </c>
      <c r="H1824" s="118" t="s">
        <v>5440</v>
      </c>
      <c r="I1824" t="s">
        <v>8968</v>
      </c>
      <c r="J1824" t="s">
        <v>8969</v>
      </c>
      <c r="N1824" s="118"/>
      <c r="O1824" s="118"/>
    </row>
    <row r="1825" spans="1:15" x14ac:dyDescent="0.2">
      <c r="A1825">
        <v>1877</v>
      </c>
      <c r="B1825" t="s">
        <v>3591</v>
      </c>
      <c r="C1825" t="s">
        <v>821</v>
      </c>
      <c r="D1825" t="s">
        <v>3530</v>
      </c>
      <c r="E1825" s="118">
        <v>27</v>
      </c>
      <c r="F1825">
        <v>490053</v>
      </c>
      <c r="G1825">
        <v>3</v>
      </c>
      <c r="H1825" s="118" t="s">
        <v>5442</v>
      </c>
      <c r="I1825" t="s">
        <v>8970</v>
      </c>
      <c r="J1825" t="s">
        <v>8971</v>
      </c>
      <c r="N1825" s="118"/>
      <c r="O1825" s="118"/>
    </row>
    <row r="1826" spans="1:15" x14ac:dyDescent="0.2">
      <c r="A1826">
        <v>1878</v>
      </c>
      <c r="B1826" t="s">
        <v>6122</v>
      </c>
      <c r="C1826" t="s">
        <v>6123</v>
      </c>
      <c r="D1826" t="s">
        <v>3530</v>
      </c>
      <c r="E1826" s="118">
        <v>28</v>
      </c>
      <c r="F1826">
        <v>490053</v>
      </c>
      <c r="G1826">
        <v>2</v>
      </c>
      <c r="H1826" s="118" t="s">
        <v>5444</v>
      </c>
      <c r="I1826" t="s">
        <v>8456</v>
      </c>
      <c r="J1826" t="s">
        <v>7958</v>
      </c>
      <c r="N1826" s="118"/>
      <c r="O1826" s="118"/>
    </row>
    <row r="1827" spans="1:15" x14ac:dyDescent="0.2">
      <c r="A1827">
        <v>1879</v>
      </c>
      <c r="B1827" t="s">
        <v>5973</v>
      </c>
      <c r="C1827" t="s">
        <v>5974</v>
      </c>
      <c r="D1827" t="s">
        <v>3530</v>
      </c>
      <c r="E1827" s="118">
        <v>28</v>
      </c>
      <c r="F1827">
        <v>490053</v>
      </c>
      <c r="G1827">
        <v>2</v>
      </c>
      <c r="H1827" s="118" t="s">
        <v>5446</v>
      </c>
      <c r="I1827" t="s">
        <v>8456</v>
      </c>
      <c r="J1827" t="s">
        <v>7818</v>
      </c>
      <c r="N1827" s="118"/>
      <c r="O1827" s="118"/>
    </row>
    <row r="1828" spans="1:15" x14ac:dyDescent="0.2">
      <c r="A1828">
        <v>1880</v>
      </c>
      <c r="B1828" t="s">
        <v>6129</v>
      </c>
      <c r="C1828" t="s">
        <v>6130</v>
      </c>
      <c r="D1828" t="s">
        <v>3530</v>
      </c>
      <c r="E1828" s="118">
        <v>28</v>
      </c>
      <c r="F1828">
        <v>490053</v>
      </c>
      <c r="G1828">
        <v>2</v>
      </c>
      <c r="H1828" s="118" t="s">
        <v>5447</v>
      </c>
      <c r="I1828" t="s">
        <v>8973</v>
      </c>
      <c r="J1828" t="s">
        <v>8175</v>
      </c>
      <c r="N1828" s="118"/>
      <c r="O1828" s="118"/>
    </row>
    <row r="1829" spans="1:15" x14ac:dyDescent="0.2">
      <c r="A1829">
        <v>1881</v>
      </c>
      <c r="B1829" t="s">
        <v>10618</v>
      </c>
      <c r="C1829" t="s">
        <v>6126</v>
      </c>
      <c r="D1829" t="s">
        <v>3530</v>
      </c>
      <c r="E1829" s="118">
        <v>10</v>
      </c>
      <c r="F1829">
        <v>490053</v>
      </c>
      <c r="G1829">
        <v>2</v>
      </c>
      <c r="H1829" s="118" t="s">
        <v>5448</v>
      </c>
      <c r="I1829" t="s">
        <v>8974</v>
      </c>
      <c r="J1829" t="s">
        <v>7710</v>
      </c>
      <c r="N1829" s="118"/>
      <c r="O1829" s="118"/>
    </row>
    <row r="1830" spans="1:15" x14ac:dyDescent="0.2">
      <c r="A1830">
        <v>1882</v>
      </c>
      <c r="B1830" t="s">
        <v>5975</v>
      </c>
      <c r="C1830" t="s">
        <v>5976</v>
      </c>
      <c r="D1830" t="s">
        <v>3530</v>
      </c>
      <c r="E1830" s="118">
        <v>27</v>
      </c>
      <c r="F1830">
        <v>490053</v>
      </c>
      <c r="G1830">
        <v>2</v>
      </c>
      <c r="H1830" s="118" t="s">
        <v>5449</v>
      </c>
      <c r="I1830" t="s">
        <v>7777</v>
      </c>
      <c r="J1830" t="s">
        <v>8976</v>
      </c>
      <c r="N1830" s="118"/>
      <c r="O1830" s="118"/>
    </row>
    <row r="1831" spans="1:15" x14ac:dyDescent="0.2">
      <c r="A1831">
        <v>1883</v>
      </c>
      <c r="B1831" t="s">
        <v>2770</v>
      </c>
      <c r="C1831" t="s">
        <v>492</v>
      </c>
      <c r="D1831" t="s">
        <v>3530</v>
      </c>
      <c r="E1831" s="118">
        <v>25</v>
      </c>
      <c r="F1831">
        <v>490053</v>
      </c>
      <c r="G1831">
        <v>2</v>
      </c>
      <c r="H1831" s="118" t="s">
        <v>5450</v>
      </c>
      <c r="I1831" t="s">
        <v>7817</v>
      </c>
      <c r="J1831" t="s">
        <v>7818</v>
      </c>
      <c r="N1831" s="118"/>
      <c r="O1831" s="118"/>
    </row>
    <row r="1832" spans="1:15" x14ac:dyDescent="0.2">
      <c r="A1832">
        <v>1884</v>
      </c>
      <c r="B1832" t="s">
        <v>6124</v>
      </c>
      <c r="C1832" t="s">
        <v>6125</v>
      </c>
      <c r="D1832" t="s">
        <v>3530</v>
      </c>
      <c r="E1832" s="118">
        <v>28</v>
      </c>
      <c r="F1832">
        <v>490053</v>
      </c>
      <c r="G1832">
        <v>2</v>
      </c>
      <c r="H1832" s="118" t="s">
        <v>5451</v>
      </c>
      <c r="I1832" t="s">
        <v>8158</v>
      </c>
      <c r="J1832" t="s">
        <v>7724</v>
      </c>
      <c r="N1832" s="118"/>
      <c r="O1832" s="118"/>
    </row>
    <row r="1833" spans="1:15" x14ac:dyDescent="0.2">
      <c r="A1833">
        <v>1885</v>
      </c>
      <c r="B1833" t="s">
        <v>6127</v>
      </c>
      <c r="C1833" t="s">
        <v>6128</v>
      </c>
      <c r="D1833" t="s">
        <v>3530</v>
      </c>
      <c r="E1833" s="118">
        <v>27</v>
      </c>
      <c r="F1833">
        <v>490053</v>
      </c>
      <c r="G1833">
        <v>2</v>
      </c>
      <c r="H1833" s="118" t="s">
        <v>5452</v>
      </c>
      <c r="I1833" t="s">
        <v>8401</v>
      </c>
      <c r="J1833" t="s">
        <v>7853</v>
      </c>
      <c r="N1833" s="118"/>
      <c r="O1833" s="118"/>
    </row>
    <row r="1834" spans="1:15" x14ac:dyDescent="0.2">
      <c r="A1834">
        <v>1886</v>
      </c>
      <c r="B1834" t="s">
        <v>3598</v>
      </c>
      <c r="C1834" t="s">
        <v>824</v>
      </c>
      <c r="D1834" t="s">
        <v>3530</v>
      </c>
      <c r="E1834" s="118">
        <v>29</v>
      </c>
      <c r="F1834">
        <v>490053</v>
      </c>
      <c r="G1834">
        <v>2</v>
      </c>
      <c r="H1834" s="118" t="s">
        <v>5454</v>
      </c>
      <c r="I1834" t="s">
        <v>8685</v>
      </c>
      <c r="J1834" t="s">
        <v>7716</v>
      </c>
      <c r="N1834" s="118"/>
      <c r="O1834" s="118"/>
    </row>
    <row r="1835" spans="1:15" x14ac:dyDescent="0.2">
      <c r="A1835">
        <v>1887</v>
      </c>
      <c r="B1835" t="s">
        <v>3875</v>
      </c>
      <c r="C1835" t="s">
        <v>927</v>
      </c>
      <c r="D1835" t="s">
        <v>3530</v>
      </c>
      <c r="E1835" s="118">
        <v>29</v>
      </c>
      <c r="F1835">
        <v>490053</v>
      </c>
      <c r="G1835" t="s">
        <v>90</v>
      </c>
      <c r="H1835" s="118" t="s">
        <v>5456</v>
      </c>
      <c r="I1835" t="s">
        <v>8021</v>
      </c>
      <c r="J1835" t="s">
        <v>8959</v>
      </c>
      <c r="N1835" s="118"/>
      <c r="O1835" s="118"/>
    </row>
    <row r="1836" spans="1:15" x14ac:dyDescent="0.2">
      <c r="A1836">
        <v>1888</v>
      </c>
      <c r="B1836" t="s">
        <v>5097</v>
      </c>
      <c r="C1836" t="s">
        <v>1413</v>
      </c>
      <c r="D1836" t="s">
        <v>5093</v>
      </c>
      <c r="E1836" s="118">
        <v>27</v>
      </c>
      <c r="F1836">
        <v>491018</v>
      </c>
      <c r="G1836" t="s">
        <v>88</v>
      </c>
      <c r="H1836" s="118" t="s">
        <v>5458</v>
      </c>
      <c r="I1836" t="s">
        <v>7733</v>
      </c>
      <c r="J1836" t="s">
        <v>8939</v>
      </c>
      <c r="N1836" s="118"/>
      <c r="O1836" s="118"/>
    </row>
    <row r="1837" spans="1:15" x14ac:dyDescent="0.2">
      <c r="A1837">
        <v>1889</v>
      </c>
      <c r="B1837" t="s">
        <v>5095</v>
      </c>
      <c r="C1837" t="s">
        <v>1412</v>
      </c>
      <c r="D1837" t="s">
        <v>5093</v>
      </c>
      <c r="E1837" s="118">
        <v>27</v>
      </c>
      <c r="F1837">
        <v>491018</v>
      </c>
      <c r="G1837" t="s">
        <v>88</v>
      </c>
      <c r="H1837" s="118" t="s">
        <v>5460</v>
      </c>
      <c r="I1837" t="s">
        <v>8985</v>
      </c>
      <c r="J1837" t="s">
        <v>8986</v>
      </c>
      <c r="N1837" s="118"/>
      <c r="O1837" s="118"/>
    </row>
    <row r="1838" spans="1:15" x14ac:dyDescent="0.2">
      <c r="A1838">
        <v>1890</v>
      </c>
      <c r="B1838" t="s">
        <v>5099</v>
      </c>
      <c r="C1838" t="s">
        <v>1414</v>
      </c>
      <c r="D1838" t="s">
        <v>5093</v>
      </c>
      <c r="E1838" s="118">
        <v>27</v>
      </c>
      <c r="F1838">
        <v>491018</v>
      </c>
      <c r="G1838" t="s">
        <v>90</v>
      </c>
      <c r="H1838" s="118" t="s">
        <v>5461</v>
      </c>
      <c r="I1838" t="s">
        <v>8987</v>
      </c>
      <c r="J1838" t="s">
        <v>7716</v>
      </c>
      <c r="N1838" s="118"/>
      <c r="O1838" s="118"/>
    </row>
    <row r="1839" spans="1:15" x14ac:dyDescent="0.2">
      <c r="A1839">
        <v>1891</v>
      </c>
      <c r="B1839" t="s">
        <v>5108</v>
      </c>
      <c r="C1839" t="s">
        <v>1415</v>
      </c>
      <c r="D1839" t="s">
        <v>5093</v>
      </c>
      <c r="E1839" s="118">
        <v>26</v>
      </c>
      <c r="F1839">
        <v>491018</v>
      </c>
      <c r="G1839" t="s">
        <v>90</v>
      </c>
      <c r="H1839" s="118" t="s">
        <v>5462</v>
      </c>
      <c r="I1839" t="s">
        <v>8988</v>
      </c>
      <c r="J1839" t="s">
        <v>8229</v>
      </c>
      <c r="N1839" s="118"/>
      <c r="O1839" s="118"/>
    </row>
    <row r="1840" spans="1:15" x14ac:dyDescent="0.2">
      <c r="A1840">
        <v>1892</v>
      </c>
      <c r="B1840" t="s">
        <v>5126</v>
      </c>
      <c r="C1840" t="s">
        <v>1422</v>
      </c>
      <c r="D1840" t="s">
        <v>5093</v>
      </c>
      <c r="E1840" s="118">
        <v>27</v>
      </c>
      <c r="F1840">
        <v>491018</v>
      </c>
      <c r="G1840">
        <v>4</v>
      </c>
      <c r="H1840" s="118" t="s">
        <v>5463</v>
      </c>
      <c r="I1840" t="s">
        <v>8989</v>
      </c>
      <c r="J1840" t="s">
        <v>7710</v>
      </c>
      <c r="N1840" s="118"/>
      <c r="O1840" s="118"/>
    </row>
    <row r="1841" spans="1:15" x14ac:dyDescent="0.2">
      <c r="A1841">
        <v>1893</v>
      </c>
      <c r="B1841" t="s">
        <v>5124</v>
      </c>
      <c r="C1841" t="s">
        <v>1421</v>
      </c>
      <c r="D1841" t="s">
        <v>5093</v>
      </c>
      <c r="E1841" s="118">
        <v>27</v>
      </c>
      <c r="F1841">
        <v>491018</v>
      </c>
      <c r="G1841">
        <v>4</v>
      </c>
      <c r="H1841" s="118" t="s">
        <v>5464</v>
      </c>
      <c r="I1841" t="s">
        <v>7792</v>
      </c>
      <c r="J1841" t="s">
        <v>7789</v>
      </c>
      <c r="N1841" s="118"/>
      <c r="O1841" s="118"/>
    </row>
    <row r="1842" spans="1:15" x14ac:dyDescent="0.2">
      <c r="A1842">
        <v>1894</v>
      </c>
      <c r="B1842" t="s">
        <v>5116</v>
      </c>
      <c r="C1842" t="s">
        <v>1417</v>
      </c>
      <c r="D1842" t="s">
        <v>5093</v>
      </c>
      <c r="E1842" s="118">
        <v>24</v>
      </c>
      <c r="F1842">
        <v>491018</v>
      </c>
      <c r="G1842">
        <v>4</v>
      </c>
      <c r="H1842" s="118" t="s">
        <v>5465</v>
      </c>
      <c r="I1842" t="s">
        <v>7737</v>
      </c>
      <c r="J1842" t="s">
        <v>8376</v>
      </c>
      <c r="N1842" s="118"/>
      <c r="O1842" s="118"/>
    </row>
    <row r="1843" spans="1:15" x14ac:dyDescent="0.2">
      <c r="A1843">
        <v>1895</v>
      </c>
      <c r="B1843" t="s">
        <v>5120</v>
      </c>
      <c r="C1843" t="s">
        <v>1419</v>
      </c>
      <c r="D1843" t="s">
        <v>5093</v>
      </c>
      <c r="E1843" s="118">
        <v>27</v>
      </c>
      <c r="F1843">
        <v>491018</v>
      </c>
      <c r="G1843">
        <v>4</v>
      </c>
      <c r="H1843" s="118" t="s">
        <v>5466</v>
      </c>
      <c r="I1843" t="s">
        <v>8990</v>
      </c>
      <c r="J1843" t="s">
        <v>8778</v>
      </c>
      <c r="N1843" s="118"/>
      <c r="O1843" s="118"/>
    </row>
    <row r="1844" spans="1:15" x14ac:dyDescent="0.2">
      <c r="A1844">
        <v>1896</v>
      </c>
      <c r="B1844" t="s">
        <v>5118</v>
      </c>
      <c r="C1844" t="s">
        <v>1418</v>
      </c>
      <c r="D1844" t="s">
        <v>5093</v>
      </c>
      <c r="E1844" s="118">
        <v>27</v>
      </c>
      <c r="F1844">
        <v>491018</v>
      </c>
      <c r="G1844">
        <v>4</v>
      </c>
      <c r="H1844" s="118" t="s">
        <v>5467</v>
      </c>
      <c r="I1844" t="s">
        <v>8991</v>
      </c>
      <c r="J1844" t="s">
        <v>8992</v>
      </c>
      <c r="N1844" s="118"/>
      <c r="O1844" s="118"/>
    </row>
    <row r="1845" spans="1:15" x14ac:dyDescent="0.2">
      <c r="A1845">
        <v>1897</v>
      </c>
      <c r="B1845" t="s">
        <v>5128</v>
      </c>
      <c r="C1845" t="s">
        <v>1423</v>
      </c>
      <c r="D1845" t="s">
        <v>5093</v>
      </c>
      <c r="E1845" s="118">
        <v>27</v>
      </c>
      <c r="F1845">
        <v>491018</v>
      </c>
      <c r="G1845">
        <v>4</v>
      </c>
      <c r="H1845" s="118" t="s">
        <v>5468</v>
      </c>
      <c r="I1845" t="s">
        <v>8993</v>
      </c>
      <c r="J1845" t="s">
        <v>8994</v>
      </c>
      <c r="N1845" s="118"/>
      <c r="O1845" s="118"/>
    </row>
    <row r="1846" spans="1:15" x14ac:dyDescent="0.2">
      <c r="A1846">
        <v>1898</v>
      </c>
      <c r="B1846" t="s">
        <v>5114</v>
      </c>
      <c r="C1846" t="s">
        <v>1416</v>
      </c>
      <c r="D1846" t="s">
        <v>5093</v>
      </c>
      <c r="E1846" s="118">
        <v>27</v>
      </c>
      <c r="F1846">
        <v>491018</v>
      </c>
      <c r="G1846">
        <v>4</v>
      </c>
      <c r="H1846" s="118" t="s">
        <v>5470</v>
      </c>
      <c r="I1846" t="s">
        <v>8037</v>
      </c>
      <c r="J1846" t="s">
        <v>8939</v>
      </c>
      <c r="N1846" s="118"/>
      <c r="O1846" s="118"/>
    </row>
    <row r="1847" spans="1:15" x14ac:dyDescent="0.2">
      <c r="A1847">
        <v>1899</v>
      </c>
      <c r="B1847" t="s">
        <v>5122</v>
      </c>
      <c r="C1847" t="s">
        <v>1420</v>
      </c>
      <c r="D1847" t="s">
        <v>5093</v>
      </c>
      <c r="E1847" s="118">
        <v>27</v>
      </c>
      <c r="F1847">
        <v>491018</v>
      </c>
      <c r="G1847">
        <v>4</v>
      </c>
      <c r="H1847" s="118" t="s">
        <v>5472</v>
      </c>
      <c r="I1847" t="s">
        <v>8995</v>
      </c>
      <c r="J1847" t="s">
        <v>8119</v>
      </c>
      <c r="N1847" s="118"/>
      <c r="O1847" s="118"/>
    </row>
    <row r="1848" spans="1:15" x14ac:dyDescent="0.2">
      <c r="A1848">
        <v>1900</v>
      </c>
      <c r="B1848" t="s">
        <v>5136</v>
      </c>
      <c r="C1848" t="s">
        <v>1427</v>
      </c>
      <c r="D1848" t="s">
        <v>5093</v>
      </c>
      <c r="E1848" s="118">
        <v>27</v>
      </c>
      <c r="F1848">
        <v>491018</v>
      </c>
      <c r="G1848">
        <v>3</v>
      </c>
      <c r="H1848" s="118" t="s">
        <v>5474</v>
      </c>
      <c r="I1848" t="s">
        <v>7889</v>
      </c>
      <c r="J1848" t="s">
        <v>8575</v>
      </c>
      <c r="N1848" s="118"/>
      <c r="O1848" s="118"/>
    </row>
    <row r="1849" spans="1:15" x14ac:dyDescent="0.2">
      <c r="A1849">
        <v>1901</v>
      </c>
      <c r="B1849" t="s">
        <v>10619</v>
      </c>
      <c r="C1849" t="s">
        <v>10620</v>
      </c>
      <c r="D1849" t="s">
        <v>5093</v>
      </c>
      <c r="E1849" s="118">
        <v>27</v>
      </c>
      <c r="F1849">
        <v>491018</v>
      </c>
      <c r="G1849">
        <v>3</v>
      </c>
      <c r="H1849" s="118" t="s">
        <v>5476</v>
      </c>
      <c r="I1849" t="s">
        <v>8996</v>
      </c>
      <c r="J1849" t="s">
        <v>8997</v>
      </c>
      <c r="N1849" s="118"/>
      <c r="O1849" s="118"/>
    </row>
    <row r="1850" spans="1:15" x14ac:dyDescent="0.2">
      <c r="A1850">
        <v>1902</v>
      </c>
      <c r="B1850" t="s">
        <v>5151</v>
      </c>
      <c r="C1850" t="s">
        <v>1435</v>
      </c>
      <c r="D1850" t="s">
        <v>5093</v>
      </c>
      <c r="E1850" s="118">
        <v>27</v>
      </c>
      <c r="F1850">
        <v>491018</v>
      </c>
      <c r="G1850">
        <v>3</v>
      </c>
      <c r="H1850" s="118" t="s">
        <v>5478</v>
      </c>
      <c r="I1850" t="s">
        <v>8017</v>
      </c>
      <c r="J1850" t="s">
        <v>7767</v>
      </c>
      <c r="N1850" s="118"/>
      <c r="O1850" s="118"/>
    </row>
    <row r="1851" spans="1:15" x14ac:dyDescent="0.2">
      <c r="A1851">
        <v>1903</v>
      </c>
      <c r="B1851" t="s">
        <v>5130</v>
      </c>
      <c r="C1851" t="s">
        <v>1424</v>
      </c>
      <c r="D1851" t="s">
        <v>5093</v>
      </c>
      <c r="E1851" s="118">
        <v>27</v>
      </c>
      <c r="F1851">
        <v>491018</v>
      </c>
      <c r="G1851">
        <v>3</v>
      </c>
      <c r="H1851" s="118" t="s">
        <v>5479</v>
      </c>
      <c r="I1851" t="s">
        <v>8555</v>
      </c>
      <c r="J1851" t="s">
        <v>8113</v>
      </c>
      <c r="N1851" s="118"/>
      <c r="O1851" s="118"/>
    </row>
    <row r="1852" spans="1:15" x14ac:dyDescent="0.2">
      <c r="A1852">
        <v>1904</v>
      </c>
      <c r="B1852" t="s">
        <v>5153</v>
      </c>
      <c r="C1852" t="s">
        <v>1113</v>
      </c>
      <c r="D1852" t="s">
        <v>5093</v>
      </c>
      <c r="E1852" s="118">
        <v>27</v>
      </c>
      <c r="F1852">
        <v>491018</v>
      </c>
      <c r="G1852">
        <v>3</v>
      </c>
      <c r="H1852" s="118" t="s">
        <v>5481</v>
      </c>
      <c r="I1852" t="s">
        <v>7743</v>
      </c>
      <c r="J1852" t="s">
        <v>8113</v>
      </c>
      <c r="N1852" s="118"/>
      <c r="O1852" s="118"/>
    </row>
    <row r="1853" spans="1:15" x14ac:dyDescent="0.2">
      <c r="A1853">
        <v>1905</v>
      </c>
      <c r="B1853" t="s">
        <v>5155</v>
      </c>
      <c r="C1853" t="s">
        <v>1436</v>
      </c>
      <c r="D1853" t="s">
        <v>5093</v>
      </c>
      <c r="E1853" s="118">
        <v>27</v>
      </c>
      <c r="F1853">
        <v>491018</v>
      </c>
      <c r="G1853">
        <v>3</v>
      </c>
      <c r="H1853" s="118" t="s">
        <v>5483</v>
      </c>
      <c r="I1853" t="s">
        <v>8998</v>
      </c>
      <c r="J1853" t="s">
        <v>8054</v>
      </c>
      <c r="N1853" s="118"/>
      <c r="O1853" s="118"/>
    </row>
    <row r="1854" spans="1:15" x14ac:dyDescent="0.2">
      <c r="A1854">
        <v>1906</v>
      </c>
      <c r="B1854" t="s">
        <v>5138</v>
      </c>
      <c r="C1854" t="s">
        <v>1428</v>
      </c>
      <c r="D1854" t="s">
        <v>5093</v>
      </c>
      <c r="E1854" s="118">
        <v>27</v>
      </c>
      <c r="F1854">
        <v>491018</v>
      </c>
      <c r="G1854">
        <v>3</v>
      </c>
      <c r="H1854" s="118" t="s">
        <v>5485</v>
      </c>
      <c r="I1854" t="s">
        <v>7955</v>
      </c>
      <c r="J1854" t="s">
        <v>7811</v>
      </c>
      <c r="N1854" s="118"/>
      <c r="O1854" s="118"/>
    </row>
    <row r="1855" spans="1:15" x14ac:dyDescent="0.2">
      <c r="A1855">
        <v>1907</v>
      </c>
      <c r="B1855" t="s">
        <v>5140</v>
      </c>
      <c r="C1855" t="s">
        <v>1429</v>
      </c>
      <c r="D1855" t="s">
        <v>5093</v>
      </c>
      <c r="E1855" s="118">
        <v>27</v>
      </c>
      <c r="F1855">
        <v>491018</v>
      </c>
      <c r="G1855">
        <v>3</v>
      </c>
      <c r="H1855" s="118" t="s">
        <v>5487</v>
      </c>
      <c r="I1855" t="s">
        <v>8489</v>
      </c>
      <c r="J1855" t="s">
        <v>8121</v>
      </c>
      <c r="N1855" s="118"/>
      <c r="O1855" s="118"/>
    </row>
    <row r="1856" spans="1:15" x14ac:dyDescent="0.2">
      <c r="A1856">
        <v>1908</v>
      </c>
      <c r="B1856" t="s">
        <v>5142</v>
      </c>
      <c r="C1856" t="s">
        <v>1430</v>
      </c>
      <c r="D1856" t="s">
        <v>5093</v>
      </c>
      <c r="E1856" s="118">
        <v>27</v>
      </c>
      <c r="F1856">
        <v>491018</v>
      </c>
      <c r="G1856">
        <v>3</v>
      </c>
      <c r="H1856" s="118" t="s">
        <v>5489</v>
      </c>
      <c r="I1856" t="s">
        <v>8999</v>
      </c>
      <c r="J1856" t="s">
        <v>8365</v>
      </c>
      <c r="N1856" s="118"/>
      <c r="O1856" s="118"/>
    </row>
    <row r="1857" spans="1:15" x14ac:dyDescent="0.2">
      <c r="A1857">
        <v>1909</v>
      </c>
      <c r="B1857" t="s">
        <v>5144</v>
      </c>
      <c r="C1857" t="s">
        <v>1431</v>
      </c>
      <c r="D1857" t="s">
        <v>5093</v>
      </c>
      <c r="E1857" s="118">
        <v>27</v>
      </c>
      <c r="F1857">
        <v>491018</v>
      </c>
      <c r="G1857">
        <v>3</v>
      </c>
      <c r="H1857" s="118" t="s">
        <v>5490</v>
      </c>
      <c r="I1857" t="s">
        <v>7830</v>
      </c>
      <c r="J1857" t="s">
        <v>8287</v>
      </c>
      <c r="N1857" s="118"/>
      <c r="O1857" s="118"/>
    </row>
    <row r="1858" spans="1:15" x14ac:dyDescent="0.2">
      <c r="A1858">
        <v>1910</v>
      </c>
      <c r="B1858" t="s">
        <v>5132</v>
      </c>
      <c r="C1858" t="s">
        <v>1425</v>
      </c>
      <c r="D1858" t="s">
        <v>5093</v>
      </c>
      <c r="E1858" s="118">
        <v>27</v>
      </c>
      <c r="F1858">
        <v>491018</v>
      </c>
      <c r="G1858">
        <v>3</v>
      </c>
      <c r="H1858" s="118" t="s">
        <v>5492</v>
      </c>
      <c r="I1858" t="s">
        <v>9000</v>
      </c>
      <c r="J1858" t="s">
        <v>9001</v>
      </c>
      <c r="N1858" s="118"/>
      <c r="O1858" s="118"/>
    </row>
    <row r="1859" spans="1:15" x14ac:dyDescent="0.2">
      <c r="A1859">
        <v>1911</v>
      </c>
      <c r="B1859" t="s">
        <v>5146</v>
      </c>
      <c r="C1859" t="s">
        <v>1432</v>
      </c>
      <c r="D1859" t="s">
        <v>5093</v>
      </c>
      <c r="E1859" s="118">
        <v>26</v>
      </c>
      <c r="F1859">
        <v>491018</v>
      </c>
      <c r="G1859">
        <v>3</v>
      </c>
      <c r="H1859" s="118" t="s">
        <v>5494</v>
      </c>
      <c r="I1859" t="s">
        <v>9002</v>
      </c>
      <c r="J1859" t="s">
        <v>7813</v>
      </c>
      <c r="N1859" s="118"/>
      <c r="O1859" s="118"/>
    </row>
    <row r="1860" spans="1:15" x14ac:dyDescent="0.2">
      <c r="A1860">
        <v>1912</v>
      </c>
      <c r="B1860" t="s">
        <v>10621</v>
      </c>
      <c r="C1860" t="s">
        <v>10622</v>
      </c>
      <c r="D1860" t="s">
        <v>5093</v>
      </c>
      <c r="E1860" s="118">
        <v>27</v>
      </c>
      <c r="F1860">
        <v>491018</v>
      </c>
      <c r="G1860">
        <v>3</v>
      </c>
      <c r="H1860" s="118" t="s">
        <v>5496</v>
      </c>
      <c r="I1860" t="s">
        <v>8064</v>
      </c>
      <c r="J1860" t="s">
        <v>9003</v>
      </c>
      <c r="N1860" s="118"/>
      <c r="O1860" s="118"/>
    </row>
    <row r="1861" spans="1:15" x14ac:dyDescent="0.2">
      <c r="A1861">
        <v>1913</v>
      </c>
      <c r="B1861" t="s">
        <v>5148</v>
      </c>
      <c r="C1861" t="s">
        <v>1433</v>
      </c>
      <c r="D1861" t="s">
        <v>5093</v>
      </c>
      <c r="E1861" s="118">
        <v>28</v>
      </c>
      <c r="F1861">
        <v>491018</v>
      </c>
      <c r="G1861">
        <v>3</v>
      </c>
      <c r="H1861" s="118" t="s">
        <v>5498</v>
      </c>
      <c r="I1861" t="s">
        <v>8258</v>
      </c>
      <c r="J1861" t="s">
        <v>9004</v>
      </c>
      <c r="N1861" s="118"/>
      <c r="O1861" s="118"/>
    </row>
    <row r="1862" spans="1:15" x14ac:dyDescent="0.2">
      <c r="A1862">
        <v>1914</v>
      </c>
      <c r="B1862" t="s">
        <v>5134</v>
      </c>
      <c r="C1862" t="s">
        <v>1426</v>
      </c>
      <c r="D1862" t="s">
        <v>5093</v>
      </c>
      <c r="E1862" s="118">
        <v>27</v>
      </c>
      <c r="F1862">
        <v>491018</v>
      </c>
      <c r="G1862">
        <v>3</v>
      </c>
      <c r="H1862" s="118" t="s">
        <v>5499</v>
      </c>
      <c r="I1862" t="s">
        <v>9005</v>
      </c>
      <c r="J1862" t="s">
        <v>8515</v>
      </c>
      <c r="N1862" s="118"/>
      <c r="O1862" s="118"/>
    </row>
    <row r="1863" spans="1:15" x14ac:dyDescent="0.2">
      <c r="A1863">
        <v>1915</v>
      </c>
      <c r="B1863" t="s">
        <v>5157</v>
      </c>
      <c r="C1863" t="s">
        <v>1437</v>
      </c>
      <c r="D1863" t="s">
        <v>5093</v>
      </c>
      <c r="E1863" s="118">
        <v>27</v>
      </c>
      <c r="F1863">
        <v>491018</v>
      </c>
      <c r="G1863">
        <v>3</v>
      </c>
      <c r="H1863" s="118" t="s">
        <v>5501</v>
      </c>
      <c r="I1863" t="s">
        <v>9006</v>
      </c>
      <c r="J1863" t="s">
        <v>7873</v>
      </c>
      <c r="N1863" s="118"/>
      <c r="O1863" s="118"/>
    </row>
    <row r="1864" spans="1:15" x14ac:dyDescent="0.2">
      <c r="A1864">
        <v>1916</v>
      </c>
      <c r="B1864" t="s">
        <v>10623</v>
      </c>
      <c r="C1864" t="s">
        <v>1434</v>
      </c>
      <c r="D1864" t="s">
        <v>5093</v>
      </c>
      <c r="E1864" s="118">
        <v>27</v>
      </c>
      <c r="F1864">
        <v>491018</v>
      </c>
      <c r="G1864">
        <v>3</v>
      </c>
      <c r="H1864" s="118" t="s">
        <v>5503</v>
      </c>
      <c r="I1864" t="s">
        <v>9007</v>
      </c>
      <c r="J1864" t="s">
        <v>8229</v>
      </c>
      <c r="N1864" s="118"/>
      <c r="O1864" s="118"/>
    </row>
    <row r="1865" spans="1:15" x14ac:dyDescent="0.2">
      <c r="A1865">
        <v>1917</v>
      </c>
      <c r="B1865" t="s">
        <v>6537</v>
      </c>
      <c r="C1865" t="s">
        <v>6538</v>
      </c>
      <c r="D1865" t="s">
        <v>5093</v>
      </c>
      <c r="E1865" s="118">
        <v>28</v>
      </c>
      <c r="F1865">
        <v>491018</v>
      </c>
      <c r="G1865">
        <v>2</v>
      </c>
      <c r="H1865" s="118" t="s">
        <v>5505</v>
      </c>
      <c r="I1865" t="s">
        <v>8545</v>
      </c>
      <c r="J1865" t="s">
        <v>8863</v>
      </c>
      <c r="N1865" s="118"/>
      <c r="O1865" s="118"/>
    </row>
    <row r="1866" spans="1:15" x14ac:dyDescent="0.2">
      <c r="A1866">
        <v>1918</v>
      </c>
      <c r="B1866" t="s">
        <v>6539</v>
      </c>
      <c r="C1866" t="s">
        <v>6540</v>
      </c>
      <c r="D1866" t="s">
        <v>5093</v>
      </c>
      <c r="E1866" s="118">
        <v>27</v>
      </c>
      <c r="F1866">
        <v>491018</v>
      </c>
      <c r="G1866">
        <v>2</v>
      </c>
      <c r="H1866" s="118" t="s">
        <v>5507</v>
      </c>
      <c r="I1866" t="s">
        <v>9008</v>
      </c>
      <c r="J1866" t="s">
        <v>7724</v>
      </c>
      <c r="N1866" s="118"/>
      <c r="O1866" s="118"/>
    </row>
    <row r="1867" spans="1:15" x14ac:dyDescent="0.2">
      <c r="A1867">
        <v>1919</v>
      </c>
      <c r="B1867" t="s">
        <v>5943</v>
      </c>
      <c r="C1867" t="s">
        <v>5944</v>
      </c>
      <c r="D1867" t="s">
        <v>5093</v>
      </c>
      <c r="E1867" s="118">
        <v>27</v>
      </c>
      <c r="F1867">
        <v>491018</v>
      </c>
      <c r="G1867">
        <v>2</v>
      </c>
      <c r="H1867" s="118" t="s">
        <v>5508</v>
      </c>
      <c r="I1867" t="s">
        <v>9009</v>
      </c>
      <c r="J1867" t="s">
        <v>7881</v>
      </c>
      <c r="N1867" s="118"/>
      <c r="O1867" s="118"/>
    </row>
    <row r="1868" spans="1:15" x14ac:dyDescent="0.2">
      <c r="A1868">
        <v>1920</v>
      </c>
      <c r="B1868" t="s">
        <v>6541</v>
      </c>
      <c r="C1868" t="s">
        <v>6542</v>
      </c>
      <c r="D1868" t="s">
        <v>5093</v>
      </c>
      <c r="E1868" s="118">
        <v>27</v>
      </c>
      <c r="F1868">
        <v>491018</v>
      </c>
      <c r="G1868">
        <v>2</v>
      </c>
      <c r="H1868" s="118" t="s">
        <v>5510</v>
      </c>
      <c r="I1868" t="s">
        <v>9010</v>
      </c>
      <c r="J1868" t="s">
        <v>8226</v>
      </c>
      <c r="N1868" s="118"/>
      <c r="O1868" s="118"/>
    </row>
    <row r="1869" spans="1:15" x14ac:dyDescent="0.2">
      <c r="A1869">
        <v>1921</v>
      </c>
      <c r="B1869" t="s">
        <v>6543</v>
      </c>
      <c r="C1869" t="s">
        <v>6544</v>
      </c>
      <c r="D1869" t="s">
        <v>5093</v>
      </c>
      <c r="E1869" s="118">
        <v>27</v>
      </c>
      <c r="F1869">
        <v>491018</v>
      </c>
      <c r="G1869">
        <v>2</v>
      </c>
      <c r="H1869" s="118" t="s">
        <v>5512</v>
      </c>
      <c r="I1869" t="s">
        <v>8042</v>
      </c>
      <c r="J1869" t="s">
        <v>7832</v>
      </c>
      <c r="N1869" s="118"/>
      <c r="O1869" s="118"/>
    </row>
    <row r="1870" spans="1:15" x14ac:dyDescent="0.2">
      <c r="A1870">
        <v>1922</v>
      </c>
      <c r="B1870" t="s">
        <v>5945</v>
      </c>
      <c r="C1870" t="s">
        <v>5946</v>
      </c>
      <c r="D1870" t="s">
        <v>5093</v>
      </c>
      <c r="E1870" s="118">
        <v>27</v>
      </c>
      <c r="F1870">
        <v>491018</v>
      </c>
      <c r="G1870">
        <v>2</v>
      </c>
      <c r="H1870" s="118" t="s">
        <v>5514</v>
      </c>
      <c r="I1870" t="s">
        <v>7778</v>
      </c>
      <c r="J1870" t="s">
        <v>7750</v>
      </c>
      <c r="N1870" s="118"/>
      <c r="O1870" s="118"/>
    </row>
    <row r="1871" spans="1:15" x14ac:dyDescent="0.2">
      <c r="A1871">
        <v>1923</v>
      </c>
      <c r="B1871" t="s">
        <v>6545</v>
      </c>
      <c r="C1871" t="s">
        <v>6546</v>
      </c>
      <c r="D1871" t="s">
        <v>5093</v>
      </c>
      <c r="E1871" s="118">
        <v>26</v>
      </c>
      <c r="F1871">
        <v>491018</v>
      </c>
      <c r="G1871">
        <v>2</v>
      </c>
      <c r="H1871" s="118" t="s">
        <v>5516</v>
      </c>
      <c r="I1871" t="s">
        <v>8821</v>
      </c>
      <c r="J1871" t="s">
        <v>7754</v>
      </c>
      <c r="N1871" s="118"/>
      <c r="O1871" s="118"/>
    </row>
    <row r="1872" spans="1:15" x14ac:dyDescent="0.2">
      <c r="A1872">
        <v>1924</v>
      </c>
      <c r="B1872" t="s">
        <v>6547</v>
      </c>
      <c r="C1872" t="s">
        <v>6548</v>
      </c>
      <c r="D1872" t="s">
        <v>5093</v>
      </c>
      <c r="E1872" s="118">
        <v>27</v>
      </c>
      <c r="F1872">
        <v>491018</v>
      </c>
      <c r="G1872">
        <v>2</v>
      </c>
      <c r="H1872" s="118" t="s">
        <v>5518</v>
      </c>
      <c r="I1872" t="s">
        <v>9011</v>
      </c>
      <c r="J1872" t="s">
        <v>7958</v>
      </c>
      <c r="N1872" s="118"/>
      <c r="O1872" s="118"/>
    </row>
    <row r="1873" spans="1:15" x14ac:dyDescent="0.2">
      <c r="A1873">
        <v>1925</v>
      </c>
      <c r="B1873" t="s">
        <v>6549</v>
      </c>
      <c r="C1873" t="s">
        <v>6550</v>
      </c>
      <c r="D1873" t="s">
        <v>5093</v>
      </c>
      <c r="E1873" s="118">
        <v>24</v>
      </c>
      <c r="F1873">
        <v>491018</v>
      </c>
      <c r="G1873">
        <v>2</v>
      </c>
      <c r="H1873" s="118" t="s">
        <v>5520</v>
      </c>
      <c r="I1873" t="s">
        <v>7850</v>
      </c>
      <c r="J1873" t="s">
        <v>9012</v>
      </c>
      <c r="N1873" s="118"/>
      <c r="O1873" s="118"/>
    </row>
    <row r="1874" spans="1:15" x14ac:dyDescent="0.2">
      <c r="A1874">
        <v>1926</v>
      </c>
      <c r="B1874" t="s">
        <v>5941</v>
      </c>
      <c r="C1874" t="s">
        <v>5942</v>
      </c>
      <c r="D1874" t="s">
        <v>5093</v>
      </c>
      <c r="E1874" s="118">
        <v>26</v>
      </c>
      <c r="F1874">
        <v>491018</v>
      </c>
      <c r="G1874">
        <v>2</v>
      </c>
      <c r="H1874" s="118" t="s">
        <v>5522</v>
      </c>
      <c r="I1874" t="s">
        <v>8179</v>
      </c>
      <c r="J1874" t="s">
        <v>7722</v>
      </c>
      <c r="N1874" s="118"/>
      <c r="O1874" s="118"/>
    </row>
    <row r="1875" spans="1:15" x14ac:dyDescent="0.2">
      <c r="A1875">
        <v>1928</v>
      </c>
      <c r="B1875" t="s">
        <v>5776</v>
      </c>
      <c r="C1875" t="s">
        <v>1653</v>
      </c>
      <c r="D1875" t="s">
        <v>5774</v>
      </c>
      <c r="E1875" s="118">
        <v>29</v>
      </c>
      <c r="F1875">
        <v>491023</v>
      </c>
      <c r="G1875">
        <v>6</v>
      </c>
      <c r="H1875" s="118" t="s">
        <v>5523</v>
      </c>
      <c r="I1875" t="s">
        <v>9013</v>
      </c>
      <c r="J1875" t="s">
        <v>9014</v>
      </c>
      <c r="N1875" s="118"/>
      <c r="O1875" s="118"/>
    </row>
    <row r="1876" spans="1:15" x14ac:dyDescent="0.2">
      <c r="A1876">
        <v>1929</v>
      </c>
      <c r="B1876" t="s">
        <v>5778</v>
      </c>
      <c r="C1876" t="s">
        <v>1654</v>
      </c>
      <c r="D1876" t="s">
        <v>5774</v>
      </c>
      <c r="E1876" s="118">
        <v>29</v>
      </c>
      <c r="F1876">
        <v>491023</v>
      </c>
      <c r="G1876">
        <v>5</v>
      </c>
      <c r="H1876" s="118" t="s">
        <v>5524</v>
      </c>
      <c r="I1876" t="s">
        <v>7749</v>
      </c>
      <c r="J1876" t="s">
        <v>7894</v>
      </c>
      <c r="N1876" s="118"/>
      <c r="O1876" s="118"/>
    </row>
    <row r="1877" spans="1:15" x14ac:dyDescent="0.2">
      <c r="A1877">
        <v>1930</v>
      </c>
      <c r="B1877" t="s">
        <v>5780</v>
      </c>
      <c r="C1877" t="s">
        <v>1655</v>
      </c>
      <c r="D1877" t="s">
        <v>5774</v>
      </c>
      <c r="E1877" s="118">
        <v>29</v>
      </c>
      <c r="F1877">
        <v>491023</v>
      </c>
      <c r="G1877">
        <v>4</v>
      </c>
      <c r="H1877" s="118" t="s">
        <v>5525</v>
      </c>
      <c r="I1877" t="s">
        <v>8555</v>
      </c>
      <c r="J1877" t="s">
        <v>7724</v>
      </c>
      <c r="N1877" s="118"/>
      <c r="O1877" s="118"/>
    </row>
    <row r="1878" spans="1:15" x14ac:dyDescent="0.2">
      <c r="A1878">
        <v>1931</v>
      </c>
      <c r="B1878" t="s">
        <v>5782</v>
      </c>
      <c r="C1878" t="s">
        <v>1656</v>
      </c>
      <c r="D1878" t="s">
        <v>5774</v>
      </c>
      <c r="E1878" s="118">
        <v>29</v>
      </c>
      <c r="F1878">
        <v>491023</v>
      </c>
      <c r="G1878">
        <v>3</v>
      </c>
      <c r="H1878" s="118" t="s">
        <v>5527</v>
      </c>
      <c r="I1878" t="s">
        <v>9015</v>
      </c>
      <c r="J1878" t="s">
        <v>8188</v>
      </c>
      <c r="N1878" s="118"/>
      <c r="O1878" s="118"/>
    </row>
    <row r="1879" spans="1:15" x14ac:dyDescent="0.2">
      <c r="A1879">
        <v>1932</v>
      </c>
      <c r="B1879" t="s">
        <v>6406</v>
      </c>
      <c r="C1879" t="s">
        <v>6407</v>
      </c>
      <c r="D1879" t="s">
        <v>5774</v>
      </c>
      <c r="E1879" s="118">
        <v>29</v>
      </c>
      <c r="F1879">
        <v>491023</v>
      </c>
      <c r="G1879">
        <v>2</v>
      </c>
      <c r="H1879" s="118" t="s">
        <v>5529</v>
      </c>
      <c r="I1879" t="s">
        <v>8082</v>
      </c>
      <c r="J1879" t="s">
        <v>9016</v>
      </c>
      <c r="N1879" s="118"/>
      <c r="O1879" s="118"/>
    </row>
    <row r="1880" spans="1:15" x14ac:dyDescent="0.2">
      <c r="A1880">
        <v>1933</v>
      </c>
      <c r="B1880" t="s">
        <v>6669</v>
      </c>
      <c r="C1880" t="s">
        <v>6670</v>
      </c>
      <c r="D1880" t="s">
        <v>5774</v>
      </c>
      <c r="E1880" s="118">
        <v>29</v>
      </c>
      <c r="F1880">
        <v>491023</v>
      </c>
      <c r="G1880">
        <v>2</v>
      </c>
      <c r="H1880" s="118" t="s">
        <v>5531</v>
      </c>
      <c r="I1880" t="s">
        <v>9017</v>
      </c>
      <c r="J1880" t="s">
        <v>9018</v>
      </c>
      <c r="N1880" s="118"/>
      <c r="O1880" s="118"/>
    </row>
    <row r="1881" spans="1:15" x14ac:dyDescent="0.2">
      <c r="A1881">
        <v>1934</v>
      </c>
      <c r="B1881" t="s">
        <v>6671</v>
      </c>
      <c r="C1881" t="s">
        <v>6672</v>
      </c>
      <c r="D1881" t="s">
        <v>5774</v>
      </c>
      <c r="E1881" s="118">
        <v>29</v>
      </c>
      <c r="F1881">
        <v>491023</v>
      </c>
      <c r="G1881">
        <v>2</v>
      </c>
      <c r="H1881" s="118" t="s">
        <v>5533</v>
      </c>
      <c r="I1881" t="s">
        <v>9019</v>
      </c>
      <c r="J1881" t="s">
        <v>9020</v>
      </c>
      <c r="N1881" s="118"/>
      <c r="O1881" s="118"/>
    </row>
    <row r="1882" spans="1:15" x14ac:dyDescent="0.2">
      <c r="A1882">
        <v>1935</v>
      </c>
      <c r="B1882" t="s">
        <v>5259</v>
      </c>
      <c r="C1882" t="s">
        <v>1472</v>
      </c>
      <c r="D1882" t="s">
        <v>5251</v>
      </c>
      <c r="E1882" s="118">
        <v>27</v>
      </c>
      <c r="F1882">
        <v>492220</v>
      </c>
      <c r="G1882">
        <v>4</v>
      </c>
      <c r="H1882" s="118" t="s">
        <v>5535</v>
      </c>
      <c r="I1882" t="s">
        <v>7993</v>
      </c>
      <c r="J1882" t="s">
        <v>7752</v>
      </c>
      <c r="N1882" s="118"/>
      <c r="O1882" s="118"/>
    </row>
    <row r="1883" spans="1:15" x14ac:dyDescent="0.2">
      <c r="A1883">
        <v>1936</v>
      </c>
      <c r="B1883" t="s">
        <v>5262</v>
      </c>
      <c r="C1883" t="s">
        <v>1473</v>
      </c>
      <c r="D1883" t="s">
        <v>5251</v>
      </c>
      <c r="E1883" s="118">
        <v>27</v>
      </c>
      <c r="F1883">
        <v>492220</v>
      </c>
      <c r="G1883">
        <v>3</v>
      </c>
      <c r="H1883" s="118" t="s">
        <v>5537</v>
      </c>
      <c r="I1883" t="s">
        <v>8122</v>
      </c>
      <c r="J1883" t="s">
        <v>7700</v>
      </c>
      <c r="N1883" s="118"/>
      <c r="O1883" s="118"/>
    </row>
    <row r="1884" spans="1:15" x14ac:dyDescent="0.2">
      <c r="A1884">
        <v>1937</v>
      </c>
      <c r="B1884" t="s">
        <v>5264</v>
      </c>
      <c r="C1884" t="s">
        <v>1474</v>
      </c>
      <c r="D1884" t="s">
        <v>5251</v>
      </c>
      <c r="E1884" s="118">
        <v>27</v>
      </c>
      <c r="F1884">
        <v>492220</v>
      </c>
      <c r="G1884">
        <v>3</v>
      </c>
      <c r="H1884" s="118" t="s">
        <v>5539</v>
      </c>
      <c r="I1884" t="s">
        <v>9021</v>
      </c>
      <c r="J1884" t="s">
        <v>8466</v>
      </c>
      <c r="N1884" s="118"/>
      <c r="O1884" s="118"/>
    </row>
    <row r="1885" spans="1:15" x14ac:dyDescent="0.2">
      <c r="A1885">
        <v>1938</v>
      </c>
      <c r="B1885" t="s">
        <v>5266</v>
      </c>
      <c r="C1885" t="s">
        <v>1475</v>
      </c>
      <c r="D1885" t="s">
        <v>5251</v>
      </c>
      <c r="E1885" s="118">
        <v>28</v>
      </c>
      <c r="F1885">
        <v>492220</v>
      </c>
      <c r="G1885">
        <v>3</v>
      </c>
      <c r="H1885" s="118" t="s">
        <v>5541</v>
      </c>
      <c r="I1885" t="s">
        <v>9022</v>
      </c>
      <c r="J1885" t="s">
        <v>9023</v>
      </c>
      <c r="N1885" s="118"/>
      <c r="O1885" s="118"/>
    </row>
    <row r="1886" spans="1:15" x14ac:dyDescent="0.2">
      <c r="A1886">
        <v>1939</v>
      </c>
      <c r="B1886" t="s">
        <v>5268</v>
      </c>
      <c r="C1886" t="s">
        <v>1476</v>
      </c>
      <c r="D1886" t="s">
        <v>5251</v>
      </c>
      <c r="E1886" s="118">
        <v>28</v>
      </c>
      <c r="F1886">
        <v>492220</v>
      </c>
      <c r="G1886">
        <v>2</v>
      </c>
      <c r="H1886" s="118" t="s">
        <v>5542</v>
      </c>
      <c r="I1886" t="s">
        <v>9024</v>
      </c>
      <c r="J1886" t="s">
        <v>9025</v>
      </c>
      <c r="N1886" s="118"/>
      <c r="O1886" s="118"/>
    </row>
    <row r="1887" spans="1:15" x14ac:dyDescent="0.2">
      <c r="A1887">
        <v>1940</v>
      </c>
      <c r="B1887" t="s">
        <v>5270</v>
      </c>
      <c r="C1887" t="s">
        <v>1477</v>
      </c>
      <c r="D1887" t="s">
        <v>5251</v>
      </c>
      <c r="E1887" s="118">
        <v>27</v>
      </c>
      <c r="F1887">
        <v>492220</v>
      </c>
      <c r="G1887">
        <v>4</v>
      </c>
      <c r="H1887" s="118" t="s">
        <v>5544</v>
      </c>
      <c r="I1887" t="s">
        <v>9026</v>
      </c>
      <c r="J1887" t="s">
        <v>7754</v>
      </c>
      <c r="N1887" s="118"/>
      <c r="O1887" s="118"/>
    </row>
    <row r="1888" spans="1:15" x14ac:dyDescent="0.2">
      <c r="A1888">
        <v>1941</v>
      </c>
      <c r="B1888" t="s">
        <v>5965</v>
      </c>
      <c r="C1888" t="s">
        <v>5966</v>
      </c>
      <c r="D1888" t="s">
        <v>5251</v>
      </c>
      <c r="E1888" s="118">
        <v>27</v>
      </c>
      <c r="F1888">
        <v>492220</v>
      </c>
      <c r="G1888">
        <v>2</v>
      </c>
      <c r="H1888" s="118" t="s">
        <v>5545</v>
      </c>
      <c r="I1888" t="s">
        <v>9027</v>
      </c>
      <c r="J1888" t="s">
        <v>7704</v>
      </c>
      <c r="N1888" s="118"/>
      <c r="O1888" s="118"/>
    </row>
    <row r="1889" spans="1:15" x14ac:dyDescent="0.2">
      <c r="A1889">
        <v>1942</v>
      </c>
      <c r="B1889" t="s">
        <v>6505</v>
      </c>
      <c r="C1889" t="s">
        <v>6506</v>
      </c>
      <c r="D1889" t="s">
        <v>5251</v>
      </c>
      <c r="E1889" s="118">
        <v>26</v>
      </c>
      <c r="F1889">
        <v>492220</v>
      </c>
      <c r="G1889">
        <v>2</v>
      </c>
      <c r="H1889" s="118" t="s">
        <v>5546</v>
      </c>
      <c r="I1889" t="s">
        <v>8102</v>
      </c>
      <c r="J1889" t="s">
        <v>8027</v>
      </c>
      <c r="N1889" s="118"/>
      <c r="O1889" s="118"/>
    </row>
    <row r="1890" spans="1:15" x14ac:dyDescent="0.2">
      <c r="A1890">
        <v>1943</v>
      </c>
      <c r="B1890" t="s">
        <v>6507</v>
      </c>
      <c r="C1890" t="s">
        <v>6508</v>
      </c>
      <c r="D1890" t="s">
        <v>5251</v>
      </c>
      <c r="E1890" s="118">
        <v>35</v>
      </c>
      <c r="F1890">
        <v>492220</v>
      </c>
      <c r="G1890">
        <v>2</v>
      </c>
      <c r="H1890" s="118" t="s">
        <v>5547</v>
      </c>
      <c r="I1890" t="s">
        <v>9028</v>
      </c>
      <c r="J1890" t="s">
        <v>8039</v>
      </c>
      <c r="N1890" s="118"/>
      <c r="O1890" s="118"/>
    </row>
    <row r="1891" spans="1:15" x14ac:dyDescent="0.2">
      <c r="A1891">
        <v>1944</v>
      </c>
      <c r="B1891" t="s">
        <v>5173</v>
      </c>
      <c r="C1891" t="s">
        <v>1440</v>
      </c>
      <c r="D1891" t="s">
        <v>5160</v>
      </c>
      <c r="E1891" s="118">
        <v>27</v>
      </c>
      <c r="F1891">
        <v>492228</v>
      </c>
      <c r="G1891">
        <v>4</v>
      </c>
      <c r="H1891" s="118" t="s">
        <v>5548</v>
      </c>
      <c r="I1891" t="s">
        <v>8021</v>
      </c>
      <c r="J1891" t="s">
        <v>8786</v>
      </c>
      <c r="N1891" s="118"/>
      <c r="O1891" s="118"/>
    </row>
    <row r="1892" spans="1:15" x14ac:dyDescent="0.2">
      <c r="A1892">
        <v>1945</v>
      </c>
      <c r="B1892" t="s">
        <v>5171</v>
      </c>
      <c r="C1892" t="s">
        <v>1439</v>
      </c>
      <c r="D1892" t="s">
        <v>5160</v>
      </c>
      <c r="E1892" s="118">
        <v>27</v>
      </c>
      <c r="F1892">
        <v>492228</v>
      </c>
      <c r="G1892">
        <v>4</v>
      </c>
      <c r="H1892" s="118" t="s">
        <v>5549</v>
      </c>
      <c r="I1892" t="s">
        <v>8964</v>
      </c>
      <c r="J1892" t="s">
        <v>7796</v>
      </c>
      <c r="N1892" s="118"/>
      <c r="O1892" s="118"/>
    </row>
    <row r="1893" spans="1:15" x14ac:dyDescent="0.2">
      <c r="A1893">
        <v>1946</v>
      </c>
      <c r="B1893" t="s">
        <v>5169</v>
      </c>
      <c r="C1893" t="s">
        <v>1438</v>
      </c>
      <c r="D1893" t="s">
        <v>5160</v>
      </c>
      <c r="E1893" s="118">
        <v>27</v>
      </c>
      <c r="F1893">
        <v>492228</v>
      </c>
      <c r="G1893">
        <v>4</v>
      </c>
      <c r="H1893" s="118" t="s">
        <v>5550</v>
      </c>
      <c r="I1893" t="s">
        <v>8962</v>
      </c>
      <c r="J1893" t="s">
        <v>8039</v>
      </c>
      <c r="N1893" s="118"/>
      <c r="O1893" s="118"/>
    </row>
    <row r="1894" spans="1:15" x14ac:dyDescent="0.2">
      <c r="A1894">
        <v>1947</v>
      </c>
      <c r="B1894" t="s">
        <v>6228</v>
      </c>
      <c r="C1894" t="s">
        <v>6229</v>
      </c>
      <c r="D1894" t="s">
        <v>5160</v>
      </c>
      <c r="E1894" s="118">
        <v>27</v>
      </c>
      <c r="F1894">
        <v>492228</v>
      </c>
      <c r="G1894">
        <v>2</v>
      </c>
      <c r="H1894" s="118" t="s">
        <v>5551</v>
      </c>
      <c r="I1894" t="s">
        <v>8558</v>
      </c>
      <c r="J1894" t="s">
        <v>8981</v>
      </c>
      <c r="N1894" s="118"/>
      <c r="O1894" s="118"/>
    </row>
    <row r="1895" spans="1:15" x14ac:dyDescent="0.2">
      <c r="A1895">
        <v>1948</v>
      </c>
      <c r="B1895" t="s">
        <v>6232</v>
      </c>
      <c r="C1895" t="s">
        <v>6233</v>
      </c>
      <c r="D1895" t="s">
        <v>5160</v>
      </c>
      <c r="E1895" s="118">
        <v>27</v>
      </c>
      <c r="F1895">
        <v>492228</v>
      </c>
      <c r="G1895">
        <v>2</v>
      </c>
      <c r="H1895" s="118" t="s">
        <v>5552</v>
      </c>
      <c r="I1895" t="s">
        <v>8984</v>
      </c>
      <c r="J1895" t="s">
        <v>7716</v>
      </c>
      <c r="N1895" s="118"/>
      <c r="O1895" s="118"/>
    </row>
    <row r="1896" spans="1:15" x14ac:dyDescent="0.2">
      <c r="A1896">
        <v>1949</v>
      </c>
      <c r="B1896" t="s">
        <v>5175</v>
      </c>
      <c r="C1896" t="s">
        <v>1441</v>
      </c>
      <c r="D1896" t="s">
        <v>5160</v>
      </c>
      <c r="E1896" s="118">
        <v>27</v>
      </c>
      <c r="F1896">
        <v>492228</v>
      </c>
      <c r="G1896">
        <v>4</v>
      </c>
      <c r="H1896" s="118" t="s">
        <v>5553</v>
      </c>
      <c r="I1896" t="s">
        <v>8967</v>
      </c>
      <c r="J1896" t="s">
        <v>7700</v>
      </c>
      <c r="N1896" s="118"/>
      <c r="O1896" s="118"/>
    </row>
    <row r="1897" spans="1:15" x14ac:dyDescent="0.2">
      <c r="A1897">
        <v>1950</v>
      </c>
      <c r="B1897" t="s">
        <v>6257</v>
      </c>
      <c r="C1897" t="s">
        <v>6258</v>
      </c>
      <c r="D1897" t="s">
        <v>5752</v>
      </c>
      <c r="E1897" s="118">
        <v>27</v>
      </c>
      <c r="F1897">
        <v>492216</v>
      </c>
      <c r="G1897">
        <v>2</v>
      </c>
      <c r="H1897" s="118" t="s">
        <v>5555</v>
      </c>
      <c r="I1897" t="s">
        <v>7812</v>
      </c>
      <c r="J1897" t="s">
        <v>7736</v>
      </c>
      <c r="N1897" s="118"/>
      <c r="O1897" s="118"/>
    </row>
    <row r="1898" spans="1:15" x14ac:dyDescent="0.2">
      <c r="A1898">
        <v>1951</v>
      </c>
      <c r="B1898" t="s">
        <v>5758</v>
      </c>
      <c r="C1898" t="s">
        <v>1649</v>
      </c>
      <c r="D1898" t="s">
        <v>5752</v>
      </c>
      <c r="E1898" s="118">
        <v>27</v>
      </c>
      <c r="F1898">
        <v>492216</v>
      </c>
      <c r="G1898">
        <v>4</v>
      </c>
      <c r="H1898" s="118" t="s">
        <v>5556</v>
      </c>
      <c r="I1898" t="s">
        <v>9103</v>
      </c>
      <c r="J1898" t="s">
        <v>7710</v>
      </c>
      <c r="N1898" s="118"/>
      <c r="O1898" s="118"/>
    </row>
    <row r="1899" spans="1:15" x14ac:dyDescent="0.2">
      <c r="A1899">
        <v>1952</v>
      </c>
      <c r="B1899" t="s">
        <v>5762</v>
      </c>
      <c r="C1899" t="s">
        <v>827</v>
      </c>
      <c r="D1899" t="s">
        <v>5752</v>
      </c>
      <c r="E1899" s="118">
        <v>27</v>
      </c>
      <c r="F1899">
        <v>492216</v>
      </c>
      <c r="G1899">
        <v>3</v>
      </c>
      <c r="H1899" s="118" t="s">
        <v>5557</v>
      </c>
      <c r="I1899" t="s">
        <v>7782</v>
      </c>
      <c r="J1899" t="s">
        <v>7815</v>
      </c>
      <c r="N1899" s="118"/>
      <c r="O1899" s="118"/>
    </row>
    <row r="1900" spans="1:15" x14ac:dyDescent="0.2">
      <c r="A1900">
        <v>1953</v>
      </c>
      <c r="B1900" t="s">
        <v>5769</v>
      </c>
      <c r="C1900" t="s">
        <v>1651</v>
      </c>
      <c r="D1900" t="s">
        <v>5752</v>
      </c>
      <c r="E1900" s="118">
        <v>27</v>
      </c>
      <c r="F1900">
        <v>492216</v>
      </c>
      <c r="G1900">
        <v>3</v>
      </c>
      <c r="H1900" s="118" t="s">
        <v>5558</v>
      </c>
      <c r="I1900" t="s">
        <v>9104</v>
      </c>
      <c r="J1900" t="s">
        <v>9105</v>
      </c>
      <c r="N1900" s="118"/>
      <c r="O1900" s="118"/>
    </row>
    <row r="1901" spans="1:15" x14ac:dyDescent="0.2">
      <c r="A1901">
        <v>1954</v>
      </c>
      <c r="B1901" t="s">
        <v>5756</v>
      </c>
      <c r="C1901" t="s">
        <v>10624</v>
      </c>
      <c r="D1901" t="s">
        <v>5752</v>
      </c>
      <c r="E1901" s="118">
        <v>27</v>
      </c>
      <c r="F1901">
        <v>492216</v>
      </c>
      <c r="G1901">
        <v>4</v>
      </c>
      <c r="H1901" s="118" t="s">
        <v>5559</v>
      </c>
      <c r="I1901" t="s">
        <v>7981</v>
      </c>
      <c r="J1901" t="s">
        <v>9106</v>
      </c>
      <c r="N1901" s="118"/>
      <c r="O1901" s="118"/>
    </row>
    <row r="1902" spans="1:15" x14ac:dyDescent="0.2">
      <c r="A1902">
        <v>1955</v>
      </c>
      <c r="B1902" t="s">
        <v>5766</v>
      </c>
      <c r="C1902" t="s">
        <v>1650</v>
      </c>
      <c r="D1902" t="s">
        <v>5752</v>
      </c>
      <c r="E1902" s="118">
        <v>30</v>
      </c>
      <c r="F1902">
        <v>492216</v>
      </c>
      <c r="G1902">
        <v>3</v>
      </c>
      <c r="H1902" s="118" t="s">
        <v>5561</v>
      </c>
      <c r="I1902" t="s">
        <v>9107</v>
      </c>
      <c r="J1902" t="s">
        <v>7990</v>
      </c>
      <c r="N1902" s="118"/>
      <c r="O1902" s="118"/>
    </row>
    <row r="1903" spans="1:15" x14ac:dyDescent="0.2">
      <c r="A1903">
        <v>1956</v>
      </c>
      <c r="B1903" t="s">
        <v>6256</v>
      </c>
      <c r="C1903" t="s">
        <v>1273</v>
      </c>
      <c r="D1903" t="s">
        <v>5752</v>
      </c>
      <c r="E1903" s="118">
        <v>27</v>
      </c>
      <c r="F1903">
        <v>492216</v>
      </c>
      <c r="G1903">
        <v>2</v>
      </c>
      <c r="H1903" s="118" t="s">
        <v>5563</v>
      </c>
      <c r="I1903" t="s">
        <v>8230</v>
      </c>
      <c r="J1903" t="s">
        <v>8506</v>
      </c>
      <c r="N1903" s="118"/>
      <c r="O1903" s="118"/>
    </row>
    <row r="1904" spans="1:15" x14ac:dyDescent="0.2">
      <c r="A1904">
        <v>1957</v>
      </c>
      <c r="B1904" t="s">
        <v>5771</v>
      </c>
      <c r="C1904" t="s">
        <v>1652</v>
      </c>
      <c r="D1904" t="s">
        <v>5752</v>
      </c>
      <c r="E1904" s="118">
        <v>27</v>
      </c>
      <c r="F1904">
        <v>492216</v>
      </c>
      <c r="G1904">
        <v>3</v>
      </c>
      <c r="H1904" s="118" t="s">
        <v>5564</v>
      </c>
      <c r="I1904" t="s">
        <v>7777</v>
      </c>
      <c r="J1904" t="s">
        <v>7750</v>
      </c>
      <c r="N1904" s="118"/>
      <c r="O1904" s="118"/>
    </row>
    <row r="1905" spans="1:15" x14ac:dyDescent="0.2">
      <c r="A1905">
        <v>1958</v>
      </c>
      <c r="B1905" t="s">
        <v>5018</v>
      </c>
      <c r="C1905" t="s">
        <v>1375</v>
      </c>
      <c r="D1905" t="s">
        <v>5003</v>
      </c>
      <c r="E1905" s="118">
        <v>26</v>
      </c>
      <c r="F1905">
        <v>492302</v>
      </c>
      <c r="G1905">
        <v>4</v>
      </c>
      <c r="H1905" s="118" t="s">
        <v>5566</v>
      </c>
      <c r="I1905" t="s">
        <v>9108</v>
      </c>
      <c r="J1905" t="s">
        <v>9109</v>
      </c>
      <c r="N1905" s="118"/>
      <c r="O1905" s="118"/>
    </row>
    <row r="1906" spans="1:15" x14ac:dyDescent="0.2">
      <c r="A1906">
        <v>1959</v>
      </c>
      <c r="B1906" t="s">
        <v>5020</v>
      </c>
      <c r="C1906" t="s">
        <v>1376</v>
      </c>
      <c r="D1906" t="s">
        <v>5003</v>
      </c>
      <c r="E1906" s="118">
        <v>27</v>
      </c>
      <c r="F1906">
        <v>492302</v>
      </c>
      <c r="G1906">
        <v>4</v>
      </c>
      <c r="H1906" s="118" t="s">
        <v>5568</v>
      </c>
      <c r="I1906" t="s">
        <v>7757</v>
      </c>
      <c r="J1906" t="s">
        <v>9110</v>
      </c>
      <c r="N1906" s="118"/>
      <c r="O1906" s="118"/>
    </row>
    <row r="1907" spans="1:15" x14ac:dyDescent="0.2">
      <c r="A1907">
        <v>1960</v>
      </c>
      <c r="B1907" t="s">
        <v>5022</v>
      </c>
      <c r="C1907" t="s">
        <v>1377</v>
      </c>
      <c r="D1907" t="s">
        <v>5003</v>
      </c>
      <c r="E1907" s="118">
        <v>30</v>
      </c>
      <c r="F1907">
        <v>492302</v>
      </c>
      <c r="G1907">
        <v>4</v>
      </c>
      <c r="H1907" s="118" t="s">
        <v>5570</v>
      </c>
      <c r="I1907" t="s">
        <v>9111</v>
      </c>
      <c r="J1907" t="s">
        <v>9112</v>
      </c>
      <c r="N1907" s="118"/>
      <c r="O1907" s="118"/>
    </row>
    <row r="1908" spans="1:15" x14ac:dyDescent="0.2">
      <c r="A1908">
        <v>1961</v>
      </c>
      <c r="B1908" t="s">
        <v>5024</v>
      </c>
      <c r="C1908" t="s">
        <v>1378</v>
      </c>
      <c r="D1908" t="s">
        <v>5003</v>
      </c>
      <c r="E1908" s="118">
        <v>26</v>
      </c>
      <c r="F1908">
        <v>492302</v>
      </c>
      <c r="G1908">
        <v>4</v>
      </c>
      <c r="H1908" s="118" t="s">
        <v>5572</v>
      </c>
      <c r="I1908" t="s">
        <v>9113</v>
      </c>
      <c r="J1908" t="s">
        <v>9114</v>
      </c>
      <c r="N1908" s="118"/>
      <c r="O1908" s="118"/>
    </row>
    <row r="1909" spans="1:15" x14ac:dyDescent="0.2">
      <c r="A1909">
        <v>1962</v>
      </c>
      <c r="B1909" t="s">
        <v>10625</v>
      </c>
      <c r="C1909" t="s">
        <v>1379</v>
      </c>
      <c r="D1909" t="s">
        <v>5003</v>
      </c>
      <c r="E1909" s="118">
        <v>27</v>
      </c>
      <c r="F1909">
        <v>492302</v>
      </c>
      <c r="G1909">
        <v>4</v>
      </c>
      <c r="H1909" s="118" t="s">
        <v>5573</v>
      </c>
      <c r="I1909" t="s">
        <v>9115</v>
      </c>
      <c r="J1909" t="s">
        <v>9116</v>
      </c>
      <c r="N1909" s="118"/>
      <c r="O1909" s="118"/>
    </row>
    <row r="1910" spans="1:15" x14ac:dyDescent="0.2">
      <c r="A1910">
        <v>1963</v>
      </c>
      <c r="B1910" t="s">
        <v>5027</v>
      </c>
      <c r="C1910" t="s">
        <v>1380</v>
      </c>
      <c r="D1910" t="s">
        <v>5003</v>
      </c>
      <c r="E1910" s="118">
        <v>28</v>
      </c>
      <c r="F1910">
        <v>492302</v>
      </c>
      <c r="G1910">
        <v>4</v>
      </c>
      <c r="H1910" s="118" t="s">
        <v>5575</v>
      </c>
      <c r="I1910" t="s">
        <v>7907</v>
      </c>
      <c r="J1910" t="s">
        <v>9117</v>
      </c>
      <c r="N1910" s="118"/>
      <c r="O1910" s="118"/>
    </row>
    <row r="1911" spans="1:15" x14ac:dyDescent="0.2">
      <c r="A1911">
        <v>1964</v>
      </c>
      <c r="B1911" t="s">
        <v>5029</v>
      </c>
      <c r="C1911" t="s">
        <v>1381</v>
      </c>
      <c r="D1911" t="s">
        <v>5003</v>
      </c>
      <c r="E1911" s="118">
        <v>27</v>
      </c>
      <c r="F1911">
        <v>492302</v>
      </c>
      <c r="G1911">
        <v>4</v>
      </c>
      <c r="H1911" s="118" t="s">
        <v>5577</v>
      </c>
      <c r="I1911" t="s">
        <v>8982</v>
      </c>
      <c r="J1911" t="s">
        <v>7832</v>
      </c>
      <c r="N1911" s="118"/>
      <c r="O1911" s="118"/>
    </row>
    <row r="1912" spans="1:15" x14ac:dyDescent="0.2">
      <c r="A1912">
        <v>1965</v>
      </c>
      <c r="B1912" t="s">
        <v>5031</v>
      </c>
      <c r="C1912" t="s">
        <v>1382</v>
      </c>
      <c r="D1912" t="s">
        <v>5003</v>
      </c>
      <c r="E1912" s="118">
        <v>28</v>
      </c>
      <c r="F1912">
        <v>492302</v>
      </c>
      <c r="G1912">
        <v>4</v>
      </c>
      <c r="H1912" s="118" t="s">
        <v>5578</v>
      </c>
      <c r="I1912" t="s">
        <v>9118</v>
      </c>
      <c r="J1912" t="s">
        <v>8022</v>
      </c>
      <c r="N1912" s="118"/>
      <c r="O1912" s="118"/>
    </row>
    <row r="1913" spans="1:15" x14ac:dyDescent="0.2">
      <c r="A1913">
        <v>1966</v>
      </c>
      <c r="B1913" t="s">
        <v>5033</v>
      </c>
      <c r="C1913" t="s">
        <v>1383</v>
      </c>
      <c r="D1913" t="s">
        <v>5003</v>
      </c>
      <c r="E1913" s="118">
        <v>28</v>
      </c>
      <c r="F1913">
        <v>492302</v>
      </c>
      <c r="G1913">
        <v>4</v>
      </c>
      <c r="H1913" s="118" t="s">
        <v>5579</v>
      </c>
      <c r="I1913" t="s">
        <v>9119</v>
      </c>
      <c r="J1913" t="s">
        <v>7977</v>
      </c>
      <c r="N1913" s="118"/>
      <c r="O1913" s="118"/>
    </row>
    <row r="1914" spans="1:15" x14ac:dyDescent="0.2">
      <c r="A1914">
        <v>1967</v>
      </c>
      <c r="B1914" t="s">
        <v>5035</v>
      </c>
      <c r="C1914" t="s">
        <v>1384</v>
      </c>
      <c r="D1914" t="s">
        <v>5003</v>
      </c>
      <c r="E1914" s="118">
        <v>27</v>
      </c>
      <c r="F1914">
        <v>492302</v>
      </c>
      <c r="G1914">
        <v>4</v>
      </c>
      <c r="H1914" s="118" t="s">
        <v>5581</v>
      </c>
      <c r="I1914" t="s">
        <v>9120</v>
      </c>
      <c r="J1914" t="s">
        <v>7900</v>
      </c>
      <c r="N1914" s="118"/>
      <c r="O1914" s="118"/>
    </row>
    <row r="1915" spans="1:15" x14ac:dyDescent="0.2">
      <c r="A1915">
        <v>1968</v>
      </c>
      <c r="B1915" t="s">
        <v>5037</v>
      </c>
      <c r="C1915" t="s">
        <v>1385</v>
      </c>
      <c r="D1915" t="s">
        <v>5003</v>
      </c>
      <c r="E1915" s="118">
        <v>27</v>
      </c>
      <c r="F1915">
        <v>492302</v>
      </c>
      <c r="G1915">
        <v>4</v>
      </c>
      <c r="H1915" s="118" t="s">
        <v>5583</v>
      </c>
      <c r="I1915" t="s">
        <v>8102</v>
      </c>
      <c r="J1915" t="s">
        <v>9121</v>
      </c>
      <c r="N1915" s="118"/>
      <c r="O1915" s="118"/>
    </row>
    <row r="1916" spans="1:15" x14ac:dyDescent="0.2">
      <c r="A1916">
        <v>1969</v>
      </c>
      <c r="B1916" t="s">
        <v>5039</v>
      </c>
      <c r="C1916" t="s">
        <v>1386</v>
      </c>
      <c r="D1916" t="s">
        <v>5003</v>
      </c>
      <c r="E1916" s="118">
        <v>27</v>
      </c>
      <c r="F1916">
        <v>492302</v>
      </c>
      <c r="G1916">
        <v>4</v>
      </c>
      <c r="H1916" s="118" t="s">
        <v>5584</v>
      </c>
      <c r="I1916" t="s">
        <v>9122</v>
      </c>
      <c r="J1916" t="s">
        <v>8008</v>
      </c>
      <c r="N1916" s="118"/>
      <c r="O1916" s="118"/>
    </row>
    <row r="1917" spans="1:15" x14ac:dyDescent="0.2">
      <c r="A1917">
        <v>1970</v>
      </c>
      <c r="B1917" t="s">
        <v>5041</v>
      </c>
      <c r="C1917" t="s">
        <v>1387</v>
      </c>
      <c r="D1917" t="s">
        <v>5003</v>
      </c>
      <c r="E1917" s="118">
        <v>30</v>
      </c>
      <c r="F1917">
        <v>492302</v>
      </c>
      <c r="G1917">
        <v>3</v>
      </c>
      <c r="H1917" s="118" t="s">
        <v>5586</v>
      </c>
      <c r="I1917" t="s">
        <v>9123</v>
      </c>
      <c r="J1917" t="s">
        <v>8898</v>
      </c>
      <c r="N1917" s="118"/>
      <c r="O1917" s="118"/>
    </row>
    <row r="1918" spans="1:15" x14ac:dyDescent="0.2">
      <c r="A1918">
        <v>1971</v>
      </c>
      <c r="B1918" t="s">
        <v>5043</v>
      </c>
      <c r="C1918" t="s">
        <v>1388</v>
      </c>
      <c r="D1918" t="s">
        <v>5003</v>
      </c>
      <c r="E1918" s="118">
        <v>27</v>
      </c>
      <c r="F1918">
        <v>492302</v>
      </c>
      <c r="G1918">
        <v>3</v>
      </c>
      <c r="H1918" s="118" t="s">
        <v>5588</v>
      </c>
      <c r="I1918" t="s">
        <v>9124</v>
      </c>
      <c r="J1918" t="s">
        <v>8651</v>
      </c>
      <c r="N1918" s="118"/>
      <c r="O1918" s="118"/>
    </row>
    <row r="1919" spans="1:15" x14ac:dyDescent="0.2">
      <c r="A1919">
        <v>1972</v>
      </c>
      <c r="B1919" t="s">
        <v>5045</v>
      </c>
      <c r="C1919" t="s">
        <v>1389</v>
      </c>
      <c r="D1919" t="s">
        <v>5003</v>
      </c>
      <c r="E1919" s="118">
        <v>27</v>
      </c>
      <c r="F1919">
        <v>492302</v>
      </c>
      <c r="G1919">
        <v>3</v>
      </c>
      <c r="H1919" s="118" t="s">
        <v>5590</v>
      </c>
      <c r="I1919" t="s">
        <v>9115</v>
      </c>
      <c r="J1919" t="s">
        <v>8337</v>
      </c>
      <c r="N1919" s="118"/>
      <c r="O1919" s="118"/>
    </row>
    <row r="1920" spans="1:15" x14ac:dyDescent="0.2">
      <c r="A1920">
        <v>1973</v>
      </c>
      <c r="B1920" t="s">
        <v>5047</v>
      </c>
      <c r="C1920" t="s">
        <v>1390</v>
      </c>
      <c r="D1920" t="s">
        <v>5003</v>
      </c>
      <c r="E1920" s="118">
        <v>30</v>
      </c>
      <c r="F1920">
        <v>492302</v>
      </c>
      <c r="G1920">
        <v>3</v>
      </c>
      <c r="H1920" s="118" t="s">
        <v>5592</v>
      </c>
      <c r="I1920" t="s">
        <v>9125</v>
      </c>
      <c r="J1920" t="s">
        <v>9126</v>
      </c>
      <c r="N1920" s="118"/>
      <c r="O1920" s="118"/>
    </row>
    <row r="1921" spans="1:15" x14ac:dyDescent="0.2">
      <c r="A1921">
        <v>1974</v>
      </c>
      <c r="B1921" t="s">
        <v>5049</v>
      </c>
      <c r="C1921" t="s">
        <v>1391</v>
      </c>
      <c r="D1921" t="s">
        <v>5003</v>
      </c>
      <c r="E1921" s="118">
        <v>25</v>
      </c>
      <c r="F1921">
        <v>492302</v>
      </c>
      <c r="G1921">
        <v>3</v>
      </c>
      <c r="H1921" s="118" t="s">
        <v>5593</v>
      </c>
      <c r="I1921" t="s">
        <v>8102</v>
      </c>
      <c r="J1921" t="s">
        <v>7764</v>
      </c>
      <c r="N1921" s="118"/>
      <c r="O1921" s="118"/>
    </row>
    <row r="1922" spans="1:15" x14ac:dyDescent="0.2">
      <c r="A1922">
        <v>1975</v>
      </c>
      <c r="B1922" t="s">
        <v>5051</v>
      </c>
      <c r="C1922" t="s">
        <v>1392</v>
      </c>
      <c r="D1922" t="s">
        <v>5003</v>
      </c>
      <c r="E1922" s="118">
        <v>25</v>
      </c>
      <c r="F1922">
        <v>492302</v>
      </c>
      <c r="G1922">
        <v>3</v>
      </c>
      <c r="H1922" s="118" t="s">
        <v>5594</v>
      </c>
      <c r="I1922" t="s">
        <v>8152</v>
      </c>
      <c r="J1922" t="s">
        <v>9127</v>
      </c>
      <c r="N1922" s="118"/>
      <c r="O1922" s="118"/>
    </row>
    <row r="1923" spans="1:15" x14ac:dyDescent="0.2">
      <c r="A1923">
        <v>1976</v>
      </c>
      <c r="B1923" t="s">
        <v>5053</v>
      </c>
      <c r="C1923" t="s">
        <v>1393</v>
      </c>
      <c r="D1923" t="s">
        <v>5003</v>
      </c>
      <c r="E1923" s="118">
        <v>27</v>
      </c>
      <c r="F1923">
        <v>492302</v>
      </c>
      <c r="G1923">
        <v>3</v>
      </c>
      <c r="H1923" s="118" t="s">
        <v>5595</v>
      </c>
      <c r="I1923" t="s">
        <v>8586</v>
      </c>
      <c r="J1923" t="s">
        <v>8022</v>
      </c>
      <c r="N1923" s="118"/>
      <c r="O1923" s="118"/>
    </row>
    <row r="1924" spans="1:15" x14ac:dyDescent="0.2">
      <c r="A1924">
        <v>1977</v>
      </c>
      <c r="B1924" t="s">
        <v>5055</v>
      </c>
      <c r="C1924" t="s">
        <v>1394</v>
      </c>
      <c r="D1924" t="s">
        <v>5003</v>
      </c>
      <c r="E1924" s="118">
        <v>27</v>
      </c>
      <c r="F1924">
        <v>492302</v>
      </c>
      <c r="G1924">
        <v>3</v>
      </c>
      <c r="H1924" s="118" t="s">
        <v>5597</v>
      </c>
      <c r="I1924" t="s">
        <v>9128</v>
      </c>
      <c r="J1924" t="s">
        <v>8188</v>
      </c>
      <c r="N1924" s="118"/>
      <c r="O1924" s="118"/>
    </row>
    <row r="1925" spans="1:15" x14ac:dyDescent="0.2">
      <c r="A1925">
        <v>1978</v>
      </c>
      <c r="B1925" t="s">
        <v>5057</v>
      </c>
      <c r="C1925" t="s">
        <v>1395</v>
      </c>
      <c r="D1925" t="s">
        <v>5003</v>
      </c>
      <c r="E1925" s="118">
        <v>30</v>
      </c>
      <c r="F1925">
        <v>492302</v>
      </c>
      <c r="G1925">
        <v>3</v>
      </c>
      <c r="H1925" s="118" t="s">
        <v>5599</v>
      </c>
      <c r="I1925" t="s">
        <v>8187</v>
      </c>
      <c r="J1925" t="s">
        <v>7842</v>
      </c>
      <c r="N1925" s="118"/>
      <c r="O1925" s="118"/>
    </row>
    <row r="1926" spans="1:15" x14ac:dyDescent="0.2">
      <c r="A1926">
        <v>1979</v>
      </c>
      <c r="B1926" t="s">
        <v>5059</v>
      </c>
      <c r="C1926" t="s">
        <v>1396</v>
      </c>
      <c r="D1926" t="s">
        <v>5003</v>
      </c>
      <c r="E1926" s="118">
        <v>37</v>
      </c>
      <c r="F1926">
        <v>492302</v>
      </c>
      <c r="G1926">
        <v>3</v>
      </c>
      <c r="H1926" s="118" t="s">
        <v>5600</v>
      </c>
      <c r="I1926" t="s">
        <v>9129</v>
      </c>
      <c r="J1926" t="s">
        <v>7718</v>
      </c>
      <c r="N1926" s="118"/>
      <c r="O1926" s="118"/>
    </row>
    <row r="1927" spans="1:15" x14ac:dyDescent="0.2">
      <c r="A1927">
        <v>1980</v>
      </c>
      <c r="B1927" t="s">
        <v>5061</v>
      </c>
      <c r="C1927" t="s">
        <v>1397</v>
      </c>
      <c r="D1927" t="s">
        <v>5003</v>
      </c>
      <c r="E1927" s="118">
        <v>30</v>
      </c>
      <c r="F1927">
        <v>492302</v>
      </c>
      <c r="G1927">
        <v>3</v>
      </c>
      <c r="H1927" s="118" t="s">
        <v>5601</v>
      </c>
      <c r="I1927" t="s">
        <v>8011</v>
      </c>
      <c r="J1927" t="s">
        <v>9130</v>
      </c>
      <c r="N1927" s="118"/>
      <c r="O1927" s="118"/>
    </row>
    <row r="1928" spans="1:15" x14ac:dyDescent="0.2">
      <c r="A1928">
        <v>1981</v>
      </c>
      <c r="B1928" t="s">
        <v>5065</v>
      </c>
      <c r="C1928" t="s">
        <v>1398</v>
      </c>
      <c r="D1928" t="s">
        <v>5003</v>
      </c>
      <c r="E1928" s="118">
        <v>27</v>
      </c>
      <c r="F1928">
        <v>492302</v>
      </c>
      <c r="G1928">
        <v>3</v>
      </c>
      <c r="H1928" s="118" t="s">
        <v>5602</v>
      </c>
      <c r="I1928" t="s">
        <v>9131</v>
      </c>
      <c r="J1928" t="s">
        <v>7803</v>
      </c>
      <c r="N1928" s="118"/>
      <c r="O1928" s="118"/>
    </row>
    <row r="1929" spans="1:15" x14ac:dyDescent="0.2">
      <c r="A1929">
        <v>1982</v>
      </c>
      <c r="B1929" t="s">
        <v>5070</v>
      </c>
      <c r="C1929" t="s">
        <v>1400</v>
      </c>
      <c r="D1929" t="s">
        <v>5003</v>
      </c>
      <c r="E1929" s="118">
        <v>27</v>
      </c>
      <c r="F1929">
        <v>492302</v>
      </c>
      <c r="G1929">
        <v>2</v>
      </c>
      <c r="H1929" s="118" t="s">
        <v>5603</v>
      </c>
      <c r="I1929" t="s">
        <v>9132</v>
      </c>
      <c r="J1929" t="s">
        <v>8537</v>
      </c>
      <c r="N1929" s="118"/>
      <c r="O1929" s="118"/>
    </row>
    <row r="1930" spans="1:15" x14ac:dyDescent="0.2">
      <c r="A1930">
        <v>1983</v>
      </c>
      <c r="B1930" t="s">
        <v>10626</v>
      </c>
      <c r="C1930" t="s">
        <v>1401</v>
      </c>
      <c r="D1930" t="s">
        <v>5003</v>
      </c>
      <c r="E1930" s="118">
        <v>27</v>
      </c>
      <c r="F1930">
        <v>492302</v>
      </c>
      <c r="G1930">
        <v>2</v>
      </c>
      <c r="H1930" s="118" t="s">
        <v>5604</v>
      </c>
      <c r="I1930" t="s">
        <v>9133</v>
      </c>
      <c r="J1930" t="s">
        <v>8826</v>
      </c>
      <c r="N1930" s="118"/>
      <c r="O1930" s="118"/>
    </row>
    <row r="1931" spans="1:15" x14ac:dyDescent="0.2">
      <c r="A1931">
        <v>1984</v>
      </c>
      <c r="B1931" t="s">
        <v>5073</v>
      </c>
      <c r="C1931" t="s">
        <v>1402</v>
      </c>
      <c r="D1931" t="s">
        <v>5003</v>
      </c>
      <c r="E1931" s="118">
        <v>26</v>
      </c>
      <c r="F1931">
        <v>492302</v>
      </c>
      <c r="G1931">
        <v>3</v>
      </c>
      <c r="H1931" s="118" t="s">
        <v>5605</v>
      </c>
      <c r="I1931" t="s">
        <v>9134</v>
      </c>
      <c r="J1931" t="s">
        <v>8070</v>
      </c>
      <c r="N1931" s="118"/>
      <c r="O1931" s="118"/>
    </row>
    <row r="1932" spans="1:15" x14ac:dyDescent="0.2">
      <c r="A1932">
        <v>1985</v>
      </c>
      <c r="B1932" t="s">
        <v>5075</v>
      </c>
      <c r="C1932" t="s">
        <v>1403</v>
      </c>
      <c r="D1932" t="s">
        <v>5003</v>
      </c>
      <c r="E1932" s="118">
        <v>28</v>
      </c>
      <c r="F1932">
        <v>492302</v>
      </c>
      <c r="G1932">
        <v>2</v>
      </c>
      <c r="H1932" s="118" t="s">
        <v>5606</v>
      </c>
      <c r="I1932" t="s">
        <v>9135</v>
      </c>
      <c r="J1932" t="s">
        <v>9136</v>
      </c>
      <c r="N1932" s="118"/>
      <c r="O1932" s="118"/>
    </row>
    <row r="1933" spans="1:15" x14ac:dyDescent="0.2">
      <c r="A1933">
        <v>1986</v>
      </c>
      <c r="B1933" t="s">
        <v>5077</v>
      </c>
      <c r="C1933" t="s">
        <v>1404</v>
      </c>
      <c r="D1933" t="s">
        <v>5003</v>
      </c>
      <c r="E1933" s="118">
        <v>27</v>
      </c>
      <c r="F1933">
        <v>492302</v>
      </c>
      <c r="G1933">
        <v>2</v>
      </c>
      <c r="H1933" s="118" t="s">
        <v>5607</v>
      </c>
      <c r="I1933" t="s">
        <v>9137</v>
      </c>
      <c r="J1933" t="s">
        <v>9138</v>
      </c>
      <c r="N1933" s="118"/>
      <c r="O1933" s="118"/>
    </row>
    <row r="1934" spans="1:15" x14ac:dyDescent="0.2">
      <c r="A1934">
        <v>1987</v>
      </c>
      <c r="B1934" t="s">
        <v>10627</v>
      </c>
      <c r="C1934" t="s">
        <v>1405</v>
      </c>
      <c r="D1934" t="s">
        <v>5003</v>
      </c>
      <c r="E1934" s="118">
        <v>26</v>
      </c>
      <c r="F1934">
        <v>492302</v>
      </c>
      <c r="G1934">
        <v>2</v>
      </c>
      <c r="H1934" s="118" t="s">
        <v>5608</v>
      </c>
      <c r="I1934" t="s">
        <v>9139</v>
      </c>
      <c r="J1934" t="s">
        <v>7996</v>
      </c>
      <c r="N1934" s="118"/>
      <c r="O1934" s="118"/>
    </row>
    <row r="1935" spans="1:15" x14ac:dyDescent="0.2">
      <c r="A1935">
        <v>1988</v>
      </c>
      <c r="B1935" t="s">
        <v>5080</v>
      </c>
      <c r="C1935" t="s">
        <v>1406</v>
      </c>
      <c r="D1935" t="s">
        <v>5003</v>
      </c>
      <c r="E1935" s="118">
        <v>27</v>
      </c>
      <c r="F1935">
        <v>492302</v>
      </c>
      <c r="G1935">
        <v>2</v>
      </c>
      <c r="H1935" s="118" t="s">
        <v>5609</v>
      </c>
      <c r="I1935" t="s">
        <v>8049</v>
      </c>
      <c r="J1935" t="s">
        <v>9140</v>
      </c>
      <c r="N1935" s="118"/>
      <c r="O1935" s="118"/>
    </row>
    <row r="1936" spans="1:15" x14ac:dyDescent="0.2">
      <c r="A1936">
        <v>1989</v>
      </c>
      <c r="B1936" t="s">
        <v>5082</v>
      </c>
      <c r="C1936" t="s">
        <v>1407</v>
      </c>
      <c r="D1936" t="s">
        <v>5003</v>
      </c>
      <c r="E1936" s="118">
        <v>37</v>
      </c>
      <c r="F1936">
        <v>492302</v>
      </c>
      <c r="G1936">
        <v>2</v>
      </c>
      <c r="H1936" s="118" t="s">
        <v>5610</v>
      </c>
      <c r="I1936" t="s">
        <v>7912</v>
      </c>
      <c r="J1936" t="s">
        <v>9141</v>
      </c>
      <c r="N1936" s="118"/>
      <c r="O1936" s="118"/>
    </row>
    <row r="1937" spans="1:15" x14ac:dyDescent="0.2">
      <c r="A1937">
        <v>1990</v>
      </c>
      <c r="B1937" t="s">
        <v>5084</v>
      </c>
      <c r="C1937" t="s">
        <v>1408</v>
      </c>
      <c r="D1937" t="s">
        <v>5003</v>
      </c>
      <c r="E1937" s="118">
        <v>26</v>
      </c>
      <c r="F1937">
        <v>492302</v>
      </c>
      <c r="G1937">
        <v>2</v>
      </c>
      <c r="H1937" s="118" t="s">
        <v>5611</v>
      </c>
      <c r="I1937" t="s">
        <v>9142</v>
      </c>
      <c r="J1937" t="s">
        <v>7742</v>
      </c>
      <c r="N1937" s="118"/>
      <c r="O1937" s="118"/>
    </row>
    <row r="1938" spans="1:15" x14ac:dyDescent="0.2">
      <c r="A1938">
        <v>1991</v>
      </c>
      <c r="B1938" t="s">
        <v>5086</v>
      </c>
      <c r="C1938" t="s">
        <v>1409</v>
      </c>
      <c r="D1938" t="s">
        <v>5003</v>
      </c>
      <c r="E1938" s="118">
        <v>27</v>
      </c>
      <c r="F1938">
        <v>492302</v>
      </c>
      <c r="G1938">
        <v>2</v>
      </c>
      <c r="H1938" s="118" t="s">
        <v>5612</v>
      </c>
      <c r="I1938" t="s">
        <v>9143</v>
      </c>
      <c r="J1938" t="s">
        <v>8337</v>
      </c>
      <c r="N1938" s="118"/>
      <c r="O1938" s="118"/>
    </row>
    <row r="1939" spans="1:15" x14ac:dyDescent="0.2">
      <c r="A1939">
        <v>1992</v>
      </c>
      <c r="B1939" t="s">
        <v>5088</v>
      </c>
      <c r="C1939" t="s">
        <v>1410</v>
      </c>
      <c r="D1939" t="s">
        <v>5003</v>
      </c>
      <c r="E1939" s="118">
        <v>37</v>
      </c>
      <c r="F1939">
        <v>492302</v>
      </c>
      <c r="G1939">
        <v>2</v>
      </c>
      <c r="H1939" s="118" t="s">
        <v>5613</v>
      </c>
      <c r="I1939" t="s">
        <v>9144</v>
      </c>
      <c r="J1939" t="s">
        <v>9145</v>
      </c>
      <c r="N1939" s="118"/>
      <c r="O1939" s="118"/>
    </row>
    <row r="1940" spans="1:15" x14ac:dyDescent="0.2">
      <c r="A1940">
        <v>1993</v>
      </c>
      <c r="B1940" t="s">
        <v>5090</v>
      </c>
      <c r="C1940" t="s">
        <v>1411</v>
      </c>
      <c r="D1940" t="s">
        <v>5003</v>
      </c>
      <c r="E1940" s="118">
        <v>27</v>
      </c>
      <c r="F1940">
        <v>492302</v>
      </c>
      <c r="G1940">
        <v>2</v>
      </c>
      <c r="H1940" s="118" t="s">
        <v>5614</v>
      </c>
      <c r="I1940" t="s">
        <v>8148</v>
      </c>
      <c r="J1940" t="s">
        <v>7890</v>
      </c>
      <c r="N1940" s="118"/>
      <c r="O1940" s="118"/>
    </row>
    <row r="1941" spans="1:15" x14ac:dyDescent="0.2">
      <c r="A1941">
        <v>1994</v>
      </c>
      <c r="B1941" t="s">
        <v>6273</v>
      </c>
      <c r="C1941" t="s">
        <v>6274</v>
      </c>
      <c r="D1941" t="s">
        <v>5003</v>
      </c>
      <c r="E1941" s="118">
        <v>27</v>
      </c>
      <c r="F1941">
        <v>492302</v>
      </c>
      <c r="G1941">
        <v>2</v>
      </c>
      <c r="H1941" s="118" t="s">
        <v>5615</v>
      </c>
      <c r="I1941" t="s">
        <v>9146</v>
      </c>
      <c r="J1941" t="s">
        <v>7700</v>
      </c>
      <c r="N1941" s="118"/>
      <c r="O1941" s="118"/>
    </row>
    <row r="1942" spans="1:15" x14ac:dyDescent="0.2">
      <c r="A1942">
        <v>1995</v>
      </c>
      <c r="B1942" t="s">
        <v>10628</v>
      </c>
      <c r="C1942" t="s">
        <v>6275</v>
      </c>
      <c r="D1942" t="s">
        <v>5003</v>
      </c>
      <c r="E1942" s="118">
        <v>27</v>
      </c>
      <c r="F1942">
        <v>492302</v>
      </c>
      <c r="G1942">
        <v>2</v>
      </c>
      <c r="H1942" s="118" t="s">
        <v>5616</v>
      </c>
      <c r="I1942" t="s">
        <v>8870</v>
      </c>
      <c r="J1942" t="s">
        <v>9147</v>
      </c>
      <c r="N1942" s="118"/>
      <c r="O1942" s="118"/>
    </row>
    <row r="1943" spans="1:15" x14ac:dyDescent="0.2">
      <c r="A1943">
        <v>1996</v>
      </c>
      <c r="B1943" t="s">
        <v>6276</v>
      </c>
      <c r="C1943" t="s">
        <v>6277</v>
      </c>
      <c r="D1943" t="s">
        <v>5003</v>
      </c>
      <c r="E1943" s="118">
        <v>27</v>
      </c>
      <c r="F1943">
        <v>492302</v>
      </c>
      <c r="G1943">
        <v>2</v>
      </c>
      <c r="H1943" s="118" t="s">
        <v>5618</v>
      </c>
      <c r="I1943" t="s">
        <v>9148</v>
      </c>
      <c r="J1943" t="s">
        <v>9149</v>
      </c>
      <c r="N1943" s="118"/>
      <c r="O1943" s="118"/>
    </row>
    <row r="1944" spans="1:15" x14ac:dyDescent="0.2">
      <c r="A1944">
        <v>1997</v>
      </c>
      <c r="B1944" t="s">
        <v>6637</v>
      </c>
      <c r="C1944" t="s">
        <v>6638</v>
      </c>
      <c r="D1944" t="s">
        <v>5003</v>
      </c>
      <c r="E1944" s="118">
        <v>27</v>
      </c>
      <c r="F1944">
        <v>492302</v>
      </c>
      <c r="G1944">
        <v>2</v>
      </c>
      <c r="H1944" s="118" t="s">
        <v>5619</v>
      </c>
      <c r="I1944" t="s">
        <v>8352</v>
      </c>
      <c r="J1944" t="s">
        <v>7796</v>
      </c>
      <c r="N1944" s="118"/>
      <c r="O1944" s="118"/>
    </row>
    <row r="1945" spans="1:15" x14ac:dyDescent="0.2">
      <c r="A1945">
        <v>1998</v>
      </c>
      <c r="B1945" t="s">
        <v>10629</v>
      </c>
      <c r="C1945" t="s">
        <v>6639</v>
      </c>
      <c r="D1945" t="s">
        <v>5003</v>
      </c>
      <c r="E1945" s="118">
        <v>27</v>
      </c>
      <c r="F1945">
        <v>492302</v>
      </c>
      <c r="G1945">
        <v>2</v>
      </c>
      <c r="H1945" s="118" t="s">
        <v>5620</v>
      </c>
      <c r="I1945" t="s">
        <v>9150</v>
      </c>
      <c r="J1945" t="s">
        <v>8121</v>
      </c>
      <c r="N1945" s="118"/>
      <c r="O1945" s="118"/>
    </row>
    <row r="1946" spans="1:15" x14ac:dyDescent="0.2">
      <c r="A1946">
        <v>1999</v>
      </c>
      <c r="B1946" t="s">
        <v>10630</v>
      </c>
      <c r="C1946" t="s">
        <v>10631</v>
      </c>
      <c r="D1946" t="s">
        <v>5003</v>
      </c>
      <c r="E1946" s="118">
        <v>27</v>
      </c>
      <c r="F1946">
        <v>492302</v>
      </c>
      <c r="G1946">
        <v>1</v>
      </c>
      <c r="H1946" s="118" t="s">
        <v>5621</v>
      </c>
      <c r="I1946" t="s">
        <v>8373</v>
      </c>
      <c r="J1946" t="s">
        <v>8003</v>
      </c>
      <c r="N1946" s="118"/>
      <c r="O1946" s="118"/>
    </row>
    <row r="1947" spans="1:15" x14ac:dyDescent="0.2">
      <c r="A1947">
        <v>2000</v>
      </c>
      <c r="B1947" t="s">
        <v>10632</v>
      </c>
      <c r="C1947" t="s">
        <v>10633</v>
      </c>
      <c r="D1947" t="s">
        <v>5003</v>
      </c>
      <c r="E1947" s="118">
        <v>37</v>
      </c>
      <c r="F1947">
        <v>492302</v>
      </c>
      <c r="G1947">
        <v>1</v>
      </c>
      <c r="H1947" s="118" t="s">
        <v>5622</v>
      </c>
      <c r="I1947" t="s">
        <v>8627</v>
      </c>
      <c r="J1947" t="s">
        <v>9151</v>
      </c>
      <c r="N1947" s="118"/>
      <c r="O1947" s="118"/>
    </row>
    <row r="1948" spans="1:15" x14ac:dyDescent="0.2">
      <c r="A1948">
        <v>2001</v>
      </c>
      <c r="B1948" t="s">
        <v>10634</v>
      </c>
      <c r="C1948" t="s">
        <v>10635</v>
      </c>
      <c r="D1948" t="s">
        <v>5003</v>
      </c>
      <c r="E1948" s="118">
        <v>27</v>
      </c>
      <c r="F1948">
        <v>492302</v>
      </c>
      <c r="G1948">
        <v>1</v>
      </c>
      <c r="H1948" s="118" t="s">
        <v>5623</v>
      </c>
      <c r="I1948" t="s">
        <v>9152</v>
      </c>
      <c r="J1948" t="s">
        <v>9153</v>
      </c>
      <c r="N1948" s="118"/>
      <c r="O1948" s="118"/>
    </row>
    <row r="1949" spans="1:15" x14ac:dyDescent="0.2">
      <c r="A1949">
        <v>2002</v>
      </c>
      <c r="B1949" t="s">
        <v>10636</v>
      </c>
      <c r="C1949" t="s">
        <v>10637</v>
      </c>
      <c r="D1949" t="s">
        <v>5003</v>
      </c>
      <c r="E1949" s="118">
        <v>27</v>
      </c>
      <c r="F1949">
        <v>492302</v>
      </c>
      <c r="G1949">
        <v>1</v>
      </c>
      <c r="H1949" s="118" t="s">
        <v>5624</v>
      </c>
      <c r="I1949" t="s">
        <v>8064</v>
      </c>
      <c r="J1949" t="s">
        <v>9154</v>
      </c>
      <c r="N1949" s="118"/>
      <c r="O1949" s="118"/>
    </row>
    <row r="1950" spans="1:15" x14ac:dyDescent="0.2">
      <c r="A1950">
        <v>2003</v>
      </c>
      <c r="B1950" t="s">
        <v>10638</v>
      </c>
      <c r="C1950" t="s">
        <v>10639</v>
      </c>
      <c r="D1950" t="s">
        <v>5003</v>
      </c>
      <c r="E1950" s="118">
        <v>30</v>
      </c>
      <c r="F1950">
        <v>492302</v>
      </c>
      <c r="G1950">
        <v>1</v>
      </c>
      <c r="H1950" s="118" t="s">
        <v>5625</v>
      </c>
      <c r="I1950" t="s">
        <v>9155</v>
      </c>
      <c r="J1950" t="s">
        <v>9156</v>
      </c>
      <c r="N1950" s="118"/>
      <c r="O1950" s="118"/>
    </row>
    <row r="1951" spans="1:15" x14ac:dyDescent="0.2">
      <c r="A1951">
        <v>2004</v>
      </c>
      <c r="B1951" t="s">
        <v>10640</v>
      </c>
      <c r="C1951" t="s">
        <v>10641</v>
      </c>
      <c r="D1951" t="s">
        <v>5003</v>
      </c>
      <c r="E1951" s="118">
        <v>27</v>
      </c>
      <c r="F1951">
        <v>492302</v>
      </c>
      <c r="G1951">
        <v>1</v>
      </c>
      <c r="H1951" s="118" t="s">
        <v>5627</v>
      </c>
      <c r="I1951" t="s">
        <v>9157</v>
      </c>
      <c r="J1951" t="s">
        <v>9158</v>
      </c>
      <c r="N1951" s="118"/>
      <c r="O1951" s="118"/>
    </row>
    <row r="1952" spans="1:15" x14ac:dyDescent="0.2">
      <c r="A1952">
        <v>2005</v>
      </c>
      <c r="B1952" t="s">
        <v>10642</v>
      </c>
      <c r="C1952" t="s">
        <v>10643</v>
      </c>
      <c r="D1952" t="s">
        <v>5003</v>
      </c>
      <c r="E1952" s="118">
        <v>28</v>
      </c>
      <c r="F1952">
        <v>492302</v>
      </c>
      <c r="G1952">
        <v>1</v>
      </c>
      <c r="H1952" s="118" t="s">
        <v>5629</v>
      </c>
      <c r="I1952" t="s">
        <v>9159</v>
      </c>
      <c r="J1952" t="s">
        <v>9160</v>
      </c>
      <c r="N1952" s="118"/>
      <c r="O1952" s="118"/>
    </row>
    <row r="1953" spans="1:15" x14ac:dyDescent="0.2">
      <c r="A1953">
        <v>2006</v>
      </c>
      <c r="B1953" t="s">
        <v>10644</v>
      </c>
      <c r="C1953" t="s">
        <v>10645</v>
      </c>
      <c r="D1953" t="s">
        <v>5003</v>
      </c>
      <c r="E1953" s="118">
        <v>26</v>
      </c>
      <c r="F1953">
        <v>492302</v>
      </c>
      <c r="G1953">
        <v>1</v>
      </c>
      <c r="H1953" s="118" t="s">
        <v>5631</v>
      </c>
      <c r="I1953" t="s">
        <v>9161</v>
      </c>
      <c r="J1953" t="s">
        <v>7724</v>
      </c>
      <c r="N1953" s="118"/>
      <c r="O1953" s="118"/>
    </row>
    <row r="1954" spans="1:15" x14ac:dyDescent="0.2">
      <c r="A1954">
        <v>2007</v>
      </c>
      <c r="B1954" t="s">
        <v>10646</v>
      </c>
      <c r="C1954" t="s">
        <v>10647</v>
      </c>
      <c r="D1954" t="s">
        <v>5003</v>
      </c>
      <c r="E1954" s="118">
        <v>27</v>
      </c>
      <c r="F1954">
        <v>492302</v>
      </c>
      <c r="G1954">
        <v>1</v>
      </c>
      <c r="H1954" s="118" t="s">
        <v>5633</v>
      </c>
      <c r="I1954" t="s">
        <v>8149</v>
      </c>
      <c r="J1954" t="s">
        <v>9162</v>
      </c>
      <c r="N1954" s="118"/>
      <c r="O1954" s="118"/>
    </row>
    <row r="1955" spans="1:15" x14ac:dyDescent="0.2">
      <c r="A1955">
        <v>2008</v>
      </c>
      <c r="B1955" t="s">
        <v>10648</v>
      </c>
      <c r="C1955" t="s">
        <v>10649</v>
      </c>
      <c r="D1955" t="s">
        <v>5003</v>
      </c>
      <c r="E1955" s="118">
        <v>27</v>
      </c>
      <c r="F1955">
        <v>492302</v>
      </c>
      <c r="G1955">
        <v>1</v>
      </c>
      <c r="H1955" s="118" t="s">
        <v>5635</v>
      </c>
      <c r="I1955" t="s">
        <v>8604</v>
      </c>
      <c r="J1955" t="s">
        <v>8113</v>
      </c>
      <c r="N1955" s="118"/>
      <c r="O1955" s="118"/>
    </row>
    <row r="1956" spans="1:15" x14ac:dyDescent="0.2">
      <c r="A1956">
        <v>2009</v>
      </c>
      <c r="B1956" t="s">
        <v>10650</v>
      </c>
      <c r="C1956" t="s">
        <v>10651</v>
      </c>
      <c r="D1956" t="s">
        <v>5003</v>
      </c>
      <c r="E1956" s="118">
        <v>26</v>
      </c>
      <c r="F1956">
        <v>492302</v>
      </c>
      <c r="G1956">
        <v>1</v>
      </c>
      <c r="H1956" s="118" t="s">
        <v>5636</v>
      </c>
      <c r="I1956" t="s">
        <v>9163</v>
      </c>
      <c r="J1956" t="s">
        <v>9164</v>
      </c>
      <c r="N1956" s="118"/>
      <c r="O1956" s="118"/>
    </row>
    <row r="1957" spans="1:15" x14ac:dyDescent="0.2">
      <c r="A1957">
        <v>2010</v>
      </c>
      <c r="B1957" t="s">
        <v>10652</v>
      </c>
      <c r="C1957" t="s">
        <v>10653</v>
      </c>
      <c r="D1957" t="s">
        <v>5003</v>
      </c>
      <c r="E1957" s="118">
        <v>37</v>
      </c>
      <c r="F1957">
        <v>492302</v>
      </c>
      <c r="G1957">
        <v>1</v>
      </c>
      <c r="H1957" s="118" t="s">
        <v>5637</v>
      </c>
      <c r="I1957" t="s">
        <v>9165</v>
      </c>
      <c r="J1957" t="s">
        <v>8072</v>
      </c>
      <c r="N1957" s="118"/>
      <c r="O1957" s="118"/>
    </row>
    <row r="1958" spans="1:15" x14ac:dyDescent="0.2">
      <c r="A1958">
        <v>2011</v>
      </c>
      <c r="B1958" t="s">
        <v>5067</v>
      </c>
      <c r="C1958" t="s">
        <v>1399</v>
      </c>
      <c r="D1958" t="s">
        <v>5003</v>
      </c>
      <c r="E1958" s="118">
        <v>26</v>
      </c>
      <c r="F1958">
        <v>492302</v>
      </c>
      <c r="G1958">
        <v>3</v>
      </c>
      <c r="H1958" s="118" t="s">
        <v>5638</v>
      </c>
      <c r="I1958" t="s">
        <v>7837</v>
      </c>
      <c r="J1958" t="s">
        <v>8088</v>
      </c>
      <c r="N1958" s="118"/>
      <c r="O1958" s="118"/>
    </row>
    <row r="1959" spans="1:15" x14ac:dyDescent="0.2">
      <c r="A1959">
        <v>2012</v>
      </c>
      <c r="B1959" t="s">
        <v>5515</v>
      </c>
      <c r="C1959" t="s">
        <v>1569</v>
      </c>
      <c r="D1959" t="s">
        <v>5513</v>
      </c>
      <c r="E1959" s="118">
        <v>27</v>
      </c>
      <c r="F1959">
        <v>491083</v>
      </c>
      <c r="G1959" t="s">
        <v>88</v>
      </c>
      <c r="H1959" s="118" t="s">
        <v>5639</v>
      </c>
      <c r="I1959" t="s">
        <v>7715</v>
      </c>
      <c r="J1959" t="s">
        <v>9225</v>
      </c>
      <c r="N1959" s="118"/>
      <c r="O1959" s="118"/>
    </row>
    <row r="1960" spans="1:15" x14ac:dyDescent="0.2">
      <c r="A1960">
        <v>2013</v>
      </c>
      <c r="B1960" t="s">
        <v>5517</v>
      </c>
      <c r="C1960" t="s">
        <v>1570</v>
      </c>
      <c r="D1960" t="s">
        <v>5513</v>
      </c>
      <c r="E1960" s="118">
        <v>27</v>
      </c>
      <c r="F1960">
        <v>491083</v>
      </c>
      <c r="G1960" t="s">
        <v>88</v>
      </c>
      <c r="H1960" s="118" t="s">
        <v>5640</v>
      </c>
      <c r="I1960" t="s">
        <v>9226</v>
      </c>
      <c r="J1960" t="s">
        <v>7958</v>
      </c>
      <c r="N1960" s="118"/>
      <c r="O1960" s="118"/>
    </row>
    <row r="1961" spans="1:15" x14ac:dyDescent="0.2">
      <c r="A1961">
        <v>2014</v>
      </c>
      <c r="B1961" t="s">
        <v>5519</v>
      </c>
      <c r="C1961" t="s">
        <v>1571</v>
      </c>
      <c r="D1961" t="s">
        <v>5513</v>
      </c>
      <c r="E1961" s="118">
        <v>27</v>
      </c>
      <c r="F1961">
        <v>491083</v>
      </c>
      <c r="G1961">
        <v>6</v>
      </c>
      <c r="H1961" s="118" t="s">
        <v>5641</v>
      </c>
      <c r="I1961" t="s">
        <v>8739</v>
      </c>
      <c r="J1961" t="s">
        <v>7927</v>
      </c>
      <c r="N1961" s="118"/>
      <c r="O1961" s="118"/>
    </row>
    <row r="1962" spans="1:15" x14ac:dyDescent="0.2">
      <c r="A1962">
        <v>2015</v>
      </c>
      <c r="B1962" t="s">
        <v>5521</v>
      </c>
      <c r="C1962" t="s">
        <v>1572</v>
      </c>
      <c r="D1962" t="s">
        <v>5513</v>
      </c>
      <c r="E1962" s="118">
        <v>27</v>
      </c>
      <c r="F1962">
        <v>491083</v>
      </c>
      <c r="G1962" t="s">
        <v>88</v>
      </c>
      <c r="H1962" s="118" t="s">
        <v>5642</v>
      </c>
      <c r="I1962" t="s">
        <v>9227</v>
      </c>
      <c r="J1962" t="s">
        <v>8978</v>
      </c>
      <c r="N1962" s="118"/>
      <c r="O1962" s="118"/>
    </row>
    <row r="1963" spans="1:15" x14ac:dyDescent="0.2">
      <c r="A1963">
        <v>2016</v>
      </c>
      <c r="B1963" t="s">
        <v>5526</v>
      </c>
      <c r="C1963" t="s">
        <v>1573</v>
      </c>
      <c r="D1963" t="s">
        <v>5513</v>
      </c>
      <c r="E1963" s="118">
        <v>28</v>
      </c>
      <c r="F1963">
        <v>491083</v>
      </c>
      <c r="G1963">
        <v>4</v>
      </c>
      <c r="H1963" s="118" t="s">
        <v>5643</v>
      </c>
      <c r="I1963" t="s">
        <v>9228</v>
      </c>
      <c r="J1963" t="s">
        <v>9229</v>
      </c>
      <c r="N1963" s="118"/>
      <c r="O1963" s="118"/>
    </row>
    <row r="1964" spans="1:15" x14ac:dyDescent="0.2">
      <c r="A1964">
        <v>2017</v>
      </c>
      <c r="B1964" t="s">
        <v>5528</v>
      </c>
      <c r="C1964" t="s">
        <v>1574</v>
      </c>
      <c r="D1964" t="s">
        <v>5513</v>
      </c>
      <c r="E1964" s="118">
        <v>27</v>
      </c>
      <c r="F1964">
        <v>491083</v>
      </c>
      <c r="G1964">
        <v>4</v>
      </c>
      <c r="H1964" s="118" t="s">
        <v>5644</v>
      </c>
      <c r="I1964" t="s">
        <v>9230</v>
      </c>
      <c r="J1964" t="s">
        <v>7847</v>
      </c>
      <c r="N1964" s="118"/>
      <c r="O1964" s="118"/>
    </row>
    <row r="1965" spans="1:15" x14ac:dyDescent="0.2">
      <c r="A1965">
        <v>2018</v>
      </c>
      <c r="B1965" t="s">
        <v>5530</v>
      </c>
      <c r="C1965" t="s">
        <v>1575</v>
      </c>
      <c r="D1965" t="s">
        <v>5513</v>
      </c>
      <c r="E1965" s="118">
        <v>27</v>
      </c>
      <c r="F1965">
        <v>491083</v>
      </c>
      <c r="G1965">
        <v>4</v>
      </c>
      <c r="H1965" s="118" t="s">
        <v>5646</v>
      </c>
      <c r="I1965" t="s">
        <v>9231</v>
      </c>
      <c r="J1965" t="s">
        <v>7842</v>
      </c>
      <c r="N1965" s="118"/>
      <c r="O1965" s="118"/>
    </row>
    <row r="1966" spans="1:15" x14ac:dyDescent="0.2">
      <c r="A1966">
        <v>2019</v>
      </c>
      <c r="B1966" t="s">
        <v>5532</v>
      </c>
      <c r="C1966" t="s">
        <v>1576</v>
      </c>
      <c r="D1966" t="s">
        <v>5513</v>
      </c>
      <c r="E1966" s="118">
        <v>28</v>
      </c>
      <c r="F1966">
        <v>491083</v>
      </c>
      <c r="G1966">
        <v>4</v>
      </c>
      <c r="H1966" s="118" t="s">
        <v>5648</v>
      </c>
      <c r="I1966" t="s">
        <v>8369</v>
      </c>
      <c r="J1966" t="s">
        <v>8121</v>
      </c>
      <c r="N1966" s="118"/>
      <c r="O1966" s="118"/>
    </row>
    <row r="1967" spans="1:15" x14ac:dyDescent="0.2">
      <c r="A1967">
        <v>2020</v>
      </c>
      <c r="B1967" t="s">
        <v>5534</v>
      </c>
      <c r="C1967" t="s">
        <v>1577</v>
      </c>
      <c r="D1967" t="s">
        <v>5513</v>
      </c>
      <c r="E1967" s="118">
        <v>29</v>
      </c>
      <c r="F1967">
        <v>491083</v>
      </c>
      <c r="G1967">
        <v>4</v>
      </c>
      <c r="H1967" s="118" t="s">
        <v>5650</v>
      </c>
      <c r="I1967" t="s">
        <v>7799</v>
      </c>
      <c r="J1967" t="s">
        <v>7732</v>
      </c>
      <c r="N1967" s="118"/>
      <c r="O1967" s="118"/>
    </row>
    <row r="1968" spans="1:15" x14ac:dyDescent="0.2">
      <c r="A1968">
        <v>2021</v>
      </c>
      <c r="B1968" t="s">
        <v>5536</v>
      </c>
      <c r="C1968" t="s">
        <v>1578</v>
      </c>
      <c r="D1968" t="s">
        <v>5513</v>
      </c>
      <c r="E1968" s="118">
        <v>27</v>
      </c>
      <c r="F1968">
        <v>491083</v>
      </c>
      <c r="G1968">
        <v>3</v>
      </c>
      <c r="H1968" s="118" t="s">
        <v>5652</v>
      </c>
      <c r="I1968" t="s">
        <v>8062</v>
      </c>
      <c r="J1968" t="s">
        <v>9232</v>
      </c>
      <c r="N1968" s="118"/>
      <c r="O1968" s="118"/>
    </row>
    <row r="1969" spans="1:15" x14ac:dyDescent="0.2">
      <c r="A1969">
        <v>2022</v>
      </c>
      <c r="B1969" t="s">
        <v>5538</v>
      </c>
      <c r="C1969" t="s">
        <v>1579</v>
      </c>
      <c r="D1969" t="s">
        <v>5513</v>
      </c>
      <c r="E1969" s="118">
        <v>27</v>
      </c>
      <c r="F1969">
        <v>491083</v>
      </c>
      <c r="G1969">
        <v>3</v>
      </c>
      <c r="H1969" s="118" t="s">
        <v>5654</v>
      </c>
      <c r="I1969" t="s">
        <v>9233</v>
      </c>
      <c r="J1969" t="s">
        <v>7700</v>
      </c>
      <c r="N1969" s="118"/>
      <c r="O1969" s="118"/>
    </row>
    <row r="1970" spans="1:15" x14ac:dyDescent="0.2">
      <c r="A1970">
        <v>2023</v>
      </c>
      <c r="B1970" t="s">
        <v>5540</v>
      </c>
      <c r="C1970" t="s">
        <v>1580</v>
      </c>
      <c r="D1970" t="s">
        <v>5513</v>
      </c>
      <c r="E1970" s="118">
        <v>27</v>
      </c>
      <c r="F1970">
        <v>491083</v>
      </c>
      <c r="G1970">
        <v>3</v>
      </c>
      <c r="H1970" s="118" t="s">
        <v>5656</v>
      </c>
      <c r="I1970" t="s">
        <v>9234</v>
      </c>
      <c r="J1970" t="s">
        <v>9235</v>
      </c>
      <c r="N1970" s="118"/>
      <c r="O1970" s="118"/>
    </row>
    <row r="1971" spans="1:15" x14ac:dyDescent="0.2">
      <c r="A1971">
        <v>2024</v>
      </c>
      <c r="B1971" t="s">
        <v>5543</v>
      </c>
      <c r="C1971" t="s">
        <v>1581</v>
      </c>
      <c r="D1971" t="s">
        <v>5513</v>
      </c>
      <c r="E1971" s="118">
        <v>27</v>
      </c>
      <c r="F1971">
        <v>491083</v>
      </c>
      <c r="G1971">
        <v>3</v>
      </c>
      <c r="H1971" s="118" t="s">
        <v>5658</v>
      </c>
      <c r="I1971" t="s">
        <v>9236</v>
      </c>
      <c r="J1971" t="s">
        <v>9237</v>
      </c>
      <c r="N1971" s="118"/>
      <c r="O1971" s="118"/>
    </row>
    <row r="1972" spans="1:15" x14ac:dyDescent="0.2">
      <c r="A1972">
        <v>2025</v>
      </c>
      <c r="B1972" t="s">
        <v>6461</v>
      </c>
      <c r="C1972" t="s">
        <v>6462</v>
      </c>
      <c r="D1972" t="s">
        <v>5513</v>
      </c>
      <c r="E1972" s="118">
        <v>27</v>
      </c>
      <c r="F1972">
        <v>491083</v>
      </c>
      <c r="G1972">
        <v>2</v>
      </c>
      <c r="H1972" s="118" t="s">
        <v>5660</v>
      </c>
      <c r="I1972" t="s">
        <v>9238</v>
      </c>
      <c r="J1972" t="s">
        <v>7816</v>
      </c>
      <c r="N1972" s="118"/>
      <c r="O1972" s="118"/>
    </row>
    <row r="1973" spans="1:15" x14ac:dyDescent="0.2">
      <c r="A1973">
        <v>2026</v>
      </c>
      <c r="B1973" t="s">
        <v>6463</v>
      </c>
      <c r="C1973" t="s">
        <v>6464</v>
      </c>
      <c r="D1973" t="s">
        <v>5513</v>
      </c>
      <c r="E1973" s="118">
        <v>23</v>
      </c>
      <c r="F1973">
        <v>491083</v>
      </c>
      <c r="G1973">
        <v>2</v>
      </c>
      <c r="H1973" s="118" t="s">
        <v>5662</v>
      </c>
      <c r="I1973" t="s">
        <v>9239</v>
      </c>
      <c r="J1973" t="s">
        <v>7736</v>
      </c>
      <c r="N1973" s="118"/>
      <c r="O1973" s="118"/>
    </row>
    <row r="1974" spans="1:15" x14ac:dyDescent="0.2">
      <c r="A1974">
        <v>2027</v>
      </c>
      <c r="B1974" t="s">
        <v>6465</v>
      </c>
      <c r="C1974" t="s">
        <v>6466</v>
      </c>
      <c r="D1974" t="s">
        <v>5513</v>
      </c>
      <c r="E1974" s="118">
        <v>25</v>
      </c>
      <c r="F1974">
        <v>491083</v>
      </c>
      <c r="G1974">
        <v>2</v>
      </c>
      <c r="H1974" s="118" t="s">
        <v>5664</v>
      </c>
      <c r="I1974" t="s">
        <v>9240</v>
      </c>
      <c r="J1974" t="s">
        <v>8267</v>
      </c>
      <c r="N1974" s="118"/>
      <c r="O1974" s="118"/>
    </row>
    <row r="1975" spans="1:15" x14ac:dyDescent="0.2">
      <c r="A1975">
        <v>2028</v>
      </c>
      <c r="B1975" t="s">
        <v>6467</v>
      </c>
      <c r="C1975" t="s">
        <v>6468</v>
      </c>
      <c r="D1975" t="s">
        <v>5513</v>
      </c>
      <c r="E1975" s="118">
        <v>26</v>
      </c>
      <c r="F1975">
        <v>491083</v>
      </c>
      <c r="G1975">
        <v>2</v>
      </c>
      <c r="H1975" s="118" t="s">
        <v>5666</v>
      </c>
      <c r="I1975" t="s">
        <v>7782</v>
      </c>
      <c r="J1975" t="s">
        <v>9241</v>
      </c>
      <c r="N1975" s="118"/>
      <c r="O1975" s="118"/>
    </row>
    <row r="1976" spans="1:15" x14ac:dyDescent="0.2">
      <c r="A1976">
        <v>2029</v>
      </c>
      <c r="B1976" t="s">
        <v>6469</v>
      </c>
      <c r="C1976" t="s">
        <v>6470</v>
      </c>
      <c r="D1976" t="s">
        <v>5513</v>
      </c>
      <c r="E1976" s="118">
        <v>30</v>
      </c>
      <c r="F1976">
        <v>491083</v>
      </c>
      <c r="G1976">
        <v>2</v>
      </c>
      <c r="H1976" s="118" t="s">
        <v>5668</v>
      </c>
      <c r="I1976" t="s">
        <v>7799</v>
      </c>
      <c r="J1976" t="s">
        <v>9242</v>
      </c>
      <c r="N1976" s="118"/>
      <c r="O1976" s="118"/>
    </row>
    <row r="1977" spans="1:15" x14ac:dyDescent="0.2">
      <c r="A1977">
        <v>2030</v>
      </c>
      <c r="B1977" t="s">
        <v>6471</v>
      </c>
      <c r="C1977" t="s">
        <v>6472</v>
      </c>
      <c r="D1977" t="s">
        <v>5513</v>
      </c>
      <c r="E1977" s="118">
        <v>27</v>
      </c>
      <c r="F1977">
        <v>491083</v>
      </c>
      <c r="G1977">
        <v>2</v>
      </c>
      <c r="H1977" s="118" t="s">
        <v>5670</v>
      </c>
      <c r="I1977" t="s">
        <v>8698</v>
      </c>
      <c r="J1977" t="s">
        <v>9243</v>
      </c>
      <c r="N1977" s="118"/>
      <c r="O1977" s="118"/>
    </row>
    <row r="1978" spans="1:15" x14ac:dyDescent="0.2">
      <c r="A1978">
        <v>2031</v>
      </c>
      <c r="B1978" t="s">
        <v>6473</v>
      </c>
      <c r="C1978" t="s">
        <v>6474</v>
      </c>
      <c r="D1978" t="s">
        <v>5513</v>
      </c>
      <c r="E1978" s="118">
        <v>27</v>
      </c>
      <c r="F1978">
        <v>491083</v>
      </c>
      <c r="G1978">
        <v>2</v>
      </c>
      <c r="H1978" s="118" t="s">
        <v>5672</v>
      </c>
      <c r="I1978" t="s">
        <v>7757</v>
      </c>
      <c r="J1978" t="s">
        <v>8415</v>
      </c>
      <c r="N1978" s="118"/>
      <c r="O1978" s="118"/>
    </row>
    <row r="1979" spans="1:15" x14ac:dyDescent="0.2">
      <c r="A1979">
        <v>2032</v>
      </c>
      <c r="B1979" t="s">
        <v>6503</v>
      </c>
      <c r="C1979" t="s">
        <v>6504</v>
      </c>
      <c r="D1979" t="s">
        <v>5513</v>
      </c>
      <c r="E1979" s="118">
        <v>27</v>
      </c>
      <c r="F1979">
        <v>491083</v>
      </c>
      <c r="G1979">
        <v>3</v>
      </c>
      <c r="H1979" s="118" t="s">
        <v>5674</v>
      </c>
      <c r="I1979" t="s">
        <v>9244</v>
      </c>
      <c r="J1979" t="s">
        <v>9232</v>
      </c>
      <c r="N1979" s="118"/>
      <c r="O1979" s="118"/>
    </row>
    <row r="1980" spans="1:15" x14ac:dyDescent="0.2">
      <c r="A1980">
        <v>2033</v>
      </c>
      <c r="B1980" t="s">
        <v>6640</v>
      </c>
      <c r="C1980" t="s">
        <v>6641</v>
      </c>
      <c r="D1980" t="s">
        <v>5513</v>
      </c>
      <c r="E1980" s="118">
        <v>27</v>
      </c>
      <c r="F1980">
        <v>491083</v>
      </c>
      <c r="G1980">
        <v>2</v>
      </c>
      <c r="H1980" s="118" t="s">
        <v>5676</v>
      </c>
      <c r="I1980" t="s">
        <v>9245</v>
      </c>
      <c r="J1980" t="s">
        <v>7875</v>
      </c>
      <c r="N1980" s="118"/>
      <c r="O1980" s="118"/>
    </row>
    <row r="1981" spans="1:15" x14ac:dyDescent="0.2">
      <c r="A1981">
        <v>2034</v>
      </c>
      <c r="B1981" t="s">
        <v>5303</v>
      </c>
      <c r="C1981" t="s">
        <v>1488</v>
      </c>
      <c r="D1981" t="s">
        <v>5301</v>
      </c>
      <c r="E1981" s="118">
        <v>27</v>
      </c>
      <c r="F1981">
        <v>492219</v>
      </c>
      <c r="G1981">
        <v>4</v>
      </c>
      <c r="H1981" s="118" t="s">
        <v>5678</v>
      </c>
      <c r="I1981" t="s">
        <v>7792</v>
      </c>
      <c r="J1981" t="s">
        <v>8243</v>
      </c>
      <c r="N1981" s="118"/>
      <c r="O1981" s="118"/>
    </row>
    <row r="1982" spans="1:15" x14ac:dyDescent="0.2">
      <c r="A1982">
        <v>2035</v>
      </c>
      <c r="B1982" t="s">
        <v>5305</v>
      </c>
      <c r="C1982" t="s">
        <v>1489</v>
      </c>
      <c r="D1982" t="s">
        <v>5301</v>
      </c>
      <c r="E1982" s="118">
        <v>27</v>
      </c>
      <c r="F1982">
        <v>492219</v>
      </c>
      <c r="G1982">
        <v>4</v>
      </c>
      <c r="H1982" s="118" t="s">
        <v>5680</v>
      </c>
      <c r="I1982" t="s">
        <v>7763</v>
      </c>
      <c r="J1982" t="s">
        <v>8717</v>
      </c>
      <c r="N1982" s="118"/>
      <c r="O1982" s="118"/>
    </row>
    <row r="1983" spans="1:15" x14ac:dyDescent="0.2">
      <c r="A1983">
        <v>2036</v>
      </c>
      <c r="B1983" t="s">
        <v>5307</v>
      </c>
      <c r="C1983" t="s">
        <v>1490</v>
      </c>
      <c r="D1983" t="s">
        <v>5301</v>
      </c>
      <c r="E1983" s="118">
        <v>27</v>
      </c>
      <c r="F1983">
        <v>492219</v>
      </c>
      <c r="G1983">
        <v>4</v>
      </c>
      <c r="H1983" s="118" t="s">
        <v>5682</v>
      </c>
      <c r="I1983" t="s">
        <v>9079</v>
      </c>
      <c r="J1983" t="s">
        <v>7883</v>
      </c>
      <c r="N1983" s="118"/>
      <c r="O1983" s="118"/>
    </row>
    <row r="1984" spans="1:15" x14ac:dyDescent="0.2">
      <c r="A1984">
        <v>2037</v>
      </c>
      <c r="B1984" t="s">
        <v>5311</v>
      </c>
      <c r="C1984" t="s">
        <v>1492</v>
      </c>
      <c r="D1984" t="s">
        <v>5301</v>
      </c>
      <c r="E1984" s="118">
        <v>27</v>
      </c>
      <c r="F1984">
        <v>492219</v>
      </c>
      <c r="G1984">
        <v>3</v>
      </c>
      <c r="H1984" s="118" t="s">
        <v>5684</v>
      </c>
      <c r="I1984" t="s">
        <v>9246</v>
      </c>
      <c r="J1984" t="s">
        <v>8852</v>
      </c>
      <c r="N1984" s="118"/>
      <c r="O1984" s="118"/>
    </row>
    <row r="1985" spans="1:15" x14ac:dyDescent="0.2">
      <c r="A1985">
        <v>2038</v>
      </c>
      <c r="B1985" t="s">
        <v>5313</v>
      </c>
      <c r="C1985" t="s">
        <v>1493</v>
      </c>
      <c r="D1985" t="s">
        <v>5301</v>
      </c>
      <c r="E1985" s="118">
        <v>27</v>
      </c>
      <c r="F1985">
        <v>492219</v>
      </c>
      <c r="G1985">
        <v>3</v>
      </c>
      <c r="H1985" s="118" t="s">
        <v>5686</v>
      </c>
      <c r="I1985" t="s">
        <v>9247</v>
      </c>
      <c r="J1985" t="s">
        <v>8063</v>
      </c>
      <c r="N1985" s="118"/>
      <c r="O1985" s="118"/>
    </row>
    <row r="1986" spans="1:15" x14ac:dyDescent="0.2">
      <c r="A1986">
        <v>2039</v>
      </c>
      <c r="B1986" t="s">
        <v>5315</v>
      </c>
      <c r="C1986" t="s">
        <v>1494</v>
      </c>
      <c r="D1986" t="s">
        <v>5301</v>
      </c>
      <c r="E1986" s="118">
        <v>27</v>
      </c>
      <c r="F1986">
        <v>492219</v>
      </c>
      <c r="G1986">
        <v>3</v>
      </c>
      <c r="H1986" s="118" t="s">
        <v>5688</v>
      </c>
      <c r="I1986" t="s">
        <v>8139</v>
      </c>
      <c r="J1986" t="s">
        <v>9154</v>
      </c>
      <c r="N1986" s="118"/>
      <c r="O1986" s="118"/>
    </row>
    <row r="1987" spans="1:15" x14ac:dyDescent="0.2">
      <c r="A1987">
        <v>2040</v>
      </c>
      <c r="B1987" t="s">
        <v>5317</v>
      </c>
      <c r="C1987" t="s">
        <v>1495</v>
      </c>
      <c r="D1987" t="s">
        <v>5301</v>
      </c>
      <c r="E1987" s="118">
        <v>27</v>
      </c>
      <c r="F1987">
        <v>492219</v>
      </c>
      <c r="G1987">
        <v>3</v>
      </c>
      <c r="H1987" s="118" t="s">
        <v>5690</v>
      </c>
      <c r="I1987" t="s">
        <v>9248</v>
      </c>
      <c r="J1987" t="s">
        <v>8123</v>
      </c>
      <c r="N1987" s="118"/>
      <c r="O1987" s="118"/>
    </row>
    <row r="1988" spans="1:15" x14ac:dyDescent="0.2">
      <c r="A1988">
        <v>2041</v>
      </c>
      <c r="B1988" t="s">
        <v>5319</v>
      </c>
      <c r="C1988" t="s">
        <v>1496</v>
      </c>
      <c r="D1988" t="s">
        <v>5301</v>
      </c>
      <c r="E1988" s="118">
        <v>27</v>
      </c>
      <c r="F1988">
        <v>492219</v>
      </c>
      <c r="G1988">
        <v>2</v>
      </c>
      <c r="H1988" s="118" t="s">
        <v>5692</v>
      </c>
      <c r="I1988" t="s">
        <v>9249</v>
      </c>
      <c r="J1988" t="s">
        <v>7990</v>
      </c>
      <c r="N1988" s="118"/>
      <c r="O1988" s="118"/>
    </row>
    <row r="1989" spans="1:15" x14ac:dyDescent="0.2">
      <c r="A1989">
        <v>2042</v>
      </c>
      <c r="B1989" t="s">
        <v>5321</v>
      </c>
      <c r="C1989" t="s">
        <v>1497</v>
      </c>
      <c r="D1989" t="s">
        <v>5301</v>
      </c>
      <c r="E1989" s="118">
        <v>27</v>
      </c>
      <c r="F1989">
        <v>492219</v>
      </c>
      <c r="G1989">
        <v>1</v>
      </c>
      <c r="H1989" s="118" t="s">
        <v>5694</v>
      </c>
      <c r="I1989" t="s">
        <v>7908</v>
      </c>
      <c r="J1989" t="s">
        <v>8381</v>
      </c>
      <c r="N1989" s="118"/>
      <c r="O1989" s="118"/>
    </row>
    <row r="1990" spans="1:15" x14ac:dyDescent="0.2">
      <c r="A1990">
        <v>2043</v>
      </c>
      <c r="B1990" t="s">
        <v>5323</v>
      </c>
      <c r="C1990" t="s">
        <v>1498</v>
      </c>
      <c r="D1990" t="s">
        <v>5301</v>
      </c>
      <c r="E1990" s="118">
        <v>27</v>
      </c>
      <c r="F1990">
        <v>492219</v>
      </c>
      <c r="G1990">
        <v>2</v>
      </c>
      <c r="H1990" s="118" t="s">
        <v>5696</v>
      </c>
      <c r="I1990" t="s">
        <v>9250</v>
      </c>
      <c r="J1990" t="s">
        <v>7710</v>
      </c>
      <c r="N1990" s="118"/>
      <c r="O1990" s="118"/>
    </row>
    <row r="1991" spans="1:15" x14ac:dyDescent="0.2">
      <c r="A1991">
        <v>2044</v>
      </c>
      <c r="B1991" t="s">
        <v>5325</v>
      </c>
      <c r="C1991" t="s">
        <v>1499</v>
      </c>
      <c r="D1991" t="s">
        <v>5301</v>
      </c>
      <c r="E1991" s="118">
        <v>27</v>
      </c>
      <c r="F1991">
        <v>492219</v>
      </c>
      <c r="G1991">
        <v>2</v>
      </c>
      <c r="H1991" s="118" t="s">
        <v>5698</v>
      </c>
      <c r="I1991" t="s">
        <v>8255</v>
      </c>
      <c r="J1991" t="s">
        <v>8027</v>
      </c>
      <c r="N1991" s="118"/>
      <c r="O1991" s="118"/>
    </row>
    <row r="1992" spans="1:15" x14ac:dyDescent="0.2">
      <c r="A1992">
        <v>2045</v>
      </c>
      <c r="B1992" t="s">
        <v>5327</v>
      </c>
      <c r="C1992" t="s">
        <v>1500</v>
      </c>
      <c r="D1992" t="s">
        <v>5301</v>
      </c>
      <c r="E1992" s="118">
        <v>27</v>
      </c>
      <c r="F1992">
        <v>492219</v>
      </c>
      <c r="G1992">
        <v>2</v>
      </c>
      <c r="H1992" s="118" t="s">
        <v>5700</v>
      </c>
      <c r="I1992" t="s">
        <v>9251</v>
      </c>
      <c r="J1992" t="s">
        <v>7818</v>
      </c>
      <c r="N1992" s="118"/>
      <c r="O1992" s="118"/>
    </row>
    <row r="1993" spans="1:15" x14ac:dyDescent="0.2">
      <c r="A1993">
        <v>2046</v>
      </c>
      <c r="B1993" t="s">
        <v>6418</v>
      </c>
      <c r="C1993" t="s">
        <v>6419</v>
      </c>
      <c r="D1993" t="s">
        <v>5301</v>
      </c>
      <c r="E1993" s="118">
        <v>27</v>
      </c>
      <c r="F1993">
        <v>492219</v>
      </c>
      <c r="G1993">
        <v>1</v>
      </c>
      <c r="H1993" s="118" t="s">
        <v>5702</v>
      </c>
      <c r="I1993" t="s">
        <v>8706</v>
      </c>
      <c r="J1993" t="s">
        <v>7724</v>
      </c>
      <c r="N1993" s="118"/>
      <c r="O1993" s="118"/>
    </row>
    <row r="1994" spans="1:15" x14ac:dyDescent="0.2">
      <c r="A1994">
        <v>2047</v>
      </c>
      <c r="B1994" t="s">
        <v>6420</v>
      </c>
      <c r="C1994" t="s">
        <v>6421</v>
      </c>
      <c r="D1994" t="s">
        <v>5301</v>
      </c>
      <c r="E1994" s="118">
        <v>27</v>
      </c>
      <c r="F1994">
        <v>492219</v>
      </c>
      <c r="G1994">
        <v>1</v>
      </c>
      <c r="H1994" s="118" t="s">
        <v>5704</v>
      </c>
      <c r="I1994" t="s">
        <v>7802</v>
      </c>
      <c r="J1994" t="s">
        <v>9252</v>
      </c>
      <c r="N1994" s="118"/>
      <c r="O1994" s="118"/>
    </row>
    <row r="1995" spans="1:15" x14ac:dyDescent="0.2">
      <c r="A1995">
        <v>2048</v>
      </c>
      <c r="B1995" t="s">
        <v>6422</v>
      </c>
      <c r="C1995" t="s">
        <v>6423</v>
      </c>
      <c r="D1995" t="s">
        <v>5301</v>
      </c>
      <c r="E1995" s="118">
        <v>27</v>
      </c>
      <c r="F1995">
        <v>492219</v>
      </c>
      <c r="G1995">
        <v>1</v>
      </c>
      <c r="H1995" s="118" t="s">
        <v>5705</v>
      </c>
      <c r="I1995" t="s">
        <v>9253</v>
      </c>
      <c r="J1995" t="s">
        <v>8240</v>
      </c>
      <c r="N1995" s="118"/>
      <c r="O1995" s="118"/>
    </row>
    <row r="1996" spans="1:15" x14ac:dyDescent="0.2">
      <c r="A1996">
        <v>2049</v>
      </c>
      <c r="B1996" t="s">
        <v>6424</v>
      </c>
      <c r="C1996" t="s">
        <v>6425</v>
      </c>
      <c r="D1996" t="s">
        <v>5301</v>
      </c>
      <c r="E1996" s="118">
        <v>27</v>
      </c>
      <c r="F1996">
        <v>492219</v>
      </c>
      <c r="G1996">
        <v>1</v>
      </c>
      <c r="H1996" s="118" t="s">
        <v>5706</v>
      </c>
      <c r="I1996" t="s">
        <v>9087</v>
      </c>
      <c r="J1996" t="s">
        <v>8466</v>
      </c>
      <c r="N1996" s="118"/>
      <c r="O1996" s="118"/>
    </row>
    <row r="1997" spans="1:15" x14ac:dyDescent="0.2">
      <c r="A1997">
        <v>2050</v>
      </c>
      <c r="B1997" t="s">
        <v>6416</v>
      </c>
      <c r="C1997" t="s">
        <v>6417</v>
      </c>
      <c r="D1997" t="s">
        <v>5301</v>
      </c>
      <c r="E1997" s="118">
        <v>25</v>
      </c>
      <c r="F1997">
        <v>492219</v>
      </c>
      <c r="G1997">
        <v>1</v>
      </c>
      <c r="H1997" s="118" t="s">
        <v>5707</v>
      </c>
      <c r="I1997" t="s">
        <v>7792</v>
      </c>
      <c r="J1997" t="s">
        <v>8054</v>
      </c>
      <c r="N1997" s="118"/>
      <c r="O1997" s="118"/>
    </row>
    <row r="1998" spans="1:15" x14ac:dyDescent="0.2">
      <c r="A1998">
        <v>2051</v>
      </c>
      <c r="B1998" t="s">
        <v>5309</v>
      </c>
      <c r="C1998" t="s">
        <v>1491</v>
      </c>
      <c r="D1998" t="s">
        <v>5301</v>
      </c>
      <c r="E1998" s="118">
        <v>27</v>
      </c>
      <c r="F1998">
        <v>492219</v>
      </c>
      <c r="G1998">
        <v>4</v>
      </c>
      <c r="H1998" s="118" t="s">
        <v>5708</v>
      </c>
      <c r="I1998" t="s">
        <v>9254</v>
      </c>
      <c r="J1998" t="s">
        <v>8090</v>
      </c>
      <c r="N1998" s="118"/>
      <c r="O1998" s="118"/>
    </row>
    <row r="1999" spans="1:15" x14ac:dyDescent="0.2">
      <c r="A1999">
        <v>2052</v>
      </c>
      <c r="B1999" t="s">
        <v>5837</v>
      </c>
      <c r="C1999" t="s">
        <v>5838</v>
      </c>
      <c r="D1999" t="s">
        <v>5836</v>
      </c>
      <c r="E1999" s="118">
        <v>27</v>
      </c>
      <c r="F1999">
        <v>492206</v>
      </c>
      <c r="G1999">
        <v>4</v>
      </c>
      <c r="H1999" s="118" t="s">
        <v>5709</v>
      </c>
      <c r="I1999" t="s">
        <v>7799</v>
      </c>
      <c r="J1999" t="s">
        <v>9255</v>
      </c>
      <c r="N1999" s="118"/>
      <c r="O1999" s="118"/>
    </row>
    <row r="2000" spans="1:15" x14ac:dyDescent="0.2">
      <c r="A2000">
        <v>2053</v>
      </c>
      <c r="B2000" t="s">
        <v>6519</v>
      </c>
      <c r="C2000" t="s">
        <v>6520</v>
      </c>
      <c r="D2000" t="s">
        <v>5836</v>
      </c>
      <c r="E2000" s="118">
        <v>27</v>
      </c>
      <c r="F2000">
        <v>492206</v>
      </c>
      <c r="G2000">
        <v>2</v>
      </c>
      <c r="H2000" s="118" t="s">
        <v>5710</v>
      </c>
      <c r="I2000" t="s">
        <v>8962</v>
      </c>
      <c r="J2000" t="s">
        <v>8790</v>
      </c>
      <c r="N2000" s="118"/>
      <c r="O2000" s="118"/>
    </row>
    <row r="2001" spans="1:15" x14ac:dyDescent="0.2">
      <c r="A2001">
        <v>2054</v>
      </c>
      <c r="B2001" t="s">
        <v>6521</v>
      </c>
      <c r="C2001" t="s">
        <v>6522</v>
      </c>
      <c r="D2001" t="s">
        <v>5836</v>
      </c>
      <c r="E2001" s="118">
        <v>27</v>
      </c>
      <c r="F2001">
        <v>492206</v>
      </c>
      <c r="G2001">
        <v>2</v>
      </c>
      <c r="H2001" s="118" t="s">
        <v>5711</v>
      </c>
      <c r="I2001" t="s">
        <v>7837</v>
      </c>
      <c r="J2001" t="s">
        <v>7779</v>
      </c>
      <c r="N2001" s="118"/>
      <c r="O2001" s="118"/>
    </row>
    <row r="2002" spans="1:15" x14ac:dyDescent="0.2">
      <c r="A2002">
        <v>2055</v>
      </c>
      <c r="B2002" t="s">
        <v>6642</v>
      </c>
      <c r="C2002" t="s">
        <v>6643</v>
      </c>
      <c r="D2002" t="s">
        <v>5836</v>
      </c>
      <c r="E2002" s="118">
        <v>33</v>
      </c>
      <c r="F2002">
        <v>492206</v>
      </c>
      <c r="G2002">
        <v>2</v>
      </c>
      <c r="H2002" s="118" t="s">
        <v>5712</v>
      </c>
      <c r="I2002" t="s">
        <v>7743</v>
      </c>
      <c r="J2002" t="s">
        <v>9256</v>
      </c>
      <c r="N2002" s="118"/>
      <c r="O2002" s="118"/>
    </row>
    <row r="2003" spans="1:15" x14ac:dyDescent="0.2">
      <c r="A2003">
        <v>2056</v>
      </c>
      <c r="B2003" t="s">
        <v>6644</v>
      </c>
      <c r="C2003" t="s">
        <v>6645</v>
      </c>
      <c r="D2003" t="s">
        <v>5836</v>
      </c>
      <c r="E2003" s="118">
        <v>28</v>
      </c>
      <c r="F2003">
        <v>492206</v>
      </c>
      <c r="G2003">
        <v>2</v>
      </c>
      <c r="H2003" s="118" t="s">
        <v>5713</v>
      </c>
      <c r="I2003" t="s">
        <v>8086</v>
      </c>
      <c r="J2003" t="s">
        <v>9225</v>
      </c>
      <c r="N2003" s="118"/>
      <c r="O2003" s="118"/>
    </row>
    <row r="2004" spans="1:15" x14ac:dyDescent="0.2">
      <c r="A2004">
        <v>2057</v>
      </c>
      <c r="B2004" t="s">
        <v>10654</v>
      </c>
      <c r="C2004" t="s">
        <v>10655</v>
      </c>
      <c r="D2004" t="s">
        <v>5836</v>
      </c>
      <c r="E2004" s="118">
        <v>27</v>
      </c>
      <c r="F2004">
        <v>492206</v>
      </c>
      <c r="G2004">
        <v>2</v>
      </c>
      <c r="H2004" s="118" t="s">
        <v>5715</v>
      </c>
      <c r="I2004" t="s">
        <v>8793</v>
      </c>
      <c r="J2004" t="s">
        <v>7811</v>
      </c>
      <c r="N2004" s="118"/>
      <c r="O2004" s="118"/>
    </row>
    <row r="2005" spans="1:15" x14ac:dyDescent="0.2">
      <c r="A2005">
        <v>2058</v>
      </c>
      <c r="B2005" t="s">
        <v>10656</v>
      </c>
      <c r="C2005" t="s">
        <v>10657</v>
      </c>
      <c r="D2005" t="s">
        <v>5836</v>
      </c>
      <c r="E2005" s="118">
        <v>27</v>
      </c>
      <c r="F2005">
        <v>492206</v>
      </c>
      <c r="G2005">
        <v>2</v>
      </c>
      <c r="H2005" s="118" t="s">
        <v>5717</v>
      </c>
      <c r="I2005" t="s">
        <v>8334</v>
      </c>
      <c r="J2005" t="s">
        <v>7700</v>
      </c>
      <c r="N2005" s="118"/>
      <c r="O2005" s="118"/>
    </row>
    <row r="2006" spans="1:15" x14ac:dyDescent="0.2">
      <c r="A2006">
        <v>2059</v>
      </c>
      <c r="B2006" t="s">
        <v>5565</v>
      </c>
      <c r="C2006" t="s">
        <v>1584</v>
      </c>
      <c r="D2006" t="s">
        <v>5554</v>
      </c>
      <c r="E2006" s="118">
        <v>27</v>
      </c>
      <c r="F2006">
        <v>492209</v>
      </c>
      <c r="G2006">
        <v>4</v>
      </c>
      <c r="H2006" s="118" t="s">
        <v>5719</v>
      </c>
      <c r="I2006" t="s">
        <v>7745</v>
      </c>
      <c r="J2006" t="s">
        <v>7842</v>
      </c>
      <c r="N2006" s="118"/>
      <c r="O2006" s="118"/>
    </row>
    <row r="2007" spans="1:15" x14ac:dyDescent="0.2">
      <c r="A2007">
        <v>2060</v>
      </c>
      <c r="B2007" t="s">
        <v>5567</v>
      </c>
      <c r="C2007" t="s">
        <v>1585</v>
      </c>
      <c r="D2007" t="s">
        <v>5554</v>
      </c>
      <c r="E2007" s="118">
        <v>27</v>
      </c>
      <c r="F2007">
        <v>492209</v>
      </c>
      <c r="G2007">
        <v>4</v>
      </c>
      <c r="H2007" s="118" t="s">
        <v>5721</v>
      </c>
      <c r="I2007" t="s">
        <v>9263</v>
      </c>
      <c r="J2007" t="s">
        <v>8054</v>
      </c>
      <c r="N2007" s="118"/>
      <c r="O2007" s="118"/>
    </row>
    <row r="2008" spans="1:15" x14ac:dyDescent="0.2">
      <c r="A2008">
        <v>2061</v>
      </c>
      <c r="B2008" t="s">
        <v>5569</v>
      </c>
      <c r="C2008" t="s">
        <v>1586</v>
      </c>
      <c r="D2008" t="s">
        <v>5554</v>
      </c>
      <c r="E2008" s="118">
        <v>27</v>
      </c>
      <c r="F2008">
        <v>492209</v>
      </c>
      <c r="G2008">
        <v>4</v>
      </c>
      <c r="H2008" s="118" t="s">
        <v>5723</v>
      </c>
      <c r="I2008" t="s">
        <v>9264</v>
      </c>
      <c r="J2008" t="s">
        <v>7961</v>
      </c>
      <c r="N2008" s="118"/>
      <c r="O2008" s="118"/>
    </row>
    <row r="2009" spans="1:15" x14ac:dyDescent="0.2">
      <c r="A2009">
        <v>2062</v>
      </c>
      <c r="B2009" t="s">
        <v>5571</v>
      </c>
      <c r="C2009" t="s">
        <v>1587</v>
      </c>
      <c r="D2009" t="s">
        <v>5554</v>
      </c>
      <c r="E2009" s="118">
        <v>26</v>
      </c>
      <c r="F2009">
        <v>492209</v>
      </c>
      <c r="G2009">
        <v>4</v>
      </c>
      <c r="H2009" s="118" t="s">
        <v>5725</v>
      </c>
      <c r="I2009" t="s">
        <v>7790</v>
      </c>
      <c r="J2009" t="s">
        <v>8113</v>
      </c>
      <c r="N2009" s="118"/>
      <c r="O2009" s="118"/>
    </row>
    <row r="2010" spans="1:15" x14ac:dyDescent="0.2">
      <c r="A2010">
        <v>2063</v>
      </c>
      <c r="B2010" t="s">
        <v>5574</v>
      </c>
      <c r="C2010" t="s">
        <v>1588</v>
      </c>
      <c r="D2010" t="s">
        <v>5554</v>
      </c>
      <c r="E2010" s="118">
        <v>26</v>
      </c>
      <c r="F2010">
        <v>492209</v>
      </c>
      <c r="G2010">
        <v>4</v>
      </c>
      <c r="H2010" s="118" t="s">
        <v>5727</v>
      </c>
      <c r="I2010" t="s">
        <v>7743</v>
      </c>
      <c r="J2010" t="s">
        <v>8839</v>
      </c>
      <c r="N2010" s="118"/>
      <c r="O2010" s="118"/>
    </row>
    <row r="2011" spans="1:15" x14ac:dyDescent="0.2">
      <c r="A2011">
        <v>2064</v>
      </c>
      <c r="B2011" t="s">
        <v>5576</v>
      </c>
      <c r="C2011" t="s">
        <v>1589</v>
      </c>
      <c r="D2011" t="s">
        <v>5554</v>
      </c>
      <c r="E2011" s="118">
        <v>27</v>
      </c>
      <c r="F2011">
        <v>492209</v>
      </c>
      <c r="G2011">
        <v>4</v>
      </c>
      <c r="H2011" s="118" t="s">
        <v>5729</v>
      </c>
      <c r="I2011" t="s">
        <v>9265</v>
      </c>
      <c r="J2011" t="s">
        <v>7744</v>
      </c>
      <c r="N2011" s="118"/>
      <c r="O2011" s="118"/>
    </row>
    <row r="2012" spans="1:15" x14ac:dyDescent="0.2">
      <c r="A2012">
        <v>2065</v>
      </c>
      <c r="B2012" t="s">
        <v>5580</v>
      </c>
      <c r="C2012" t="s">
        <v>1590</v>
      </c>
      <c r="D2012" t="s">
        <v>5554</v>
      </c>
      <c r="E2012" s="118">
        <v>27</v>
      </c>
      <c r="F2012">
        <v>492209</v>
      </c>
      <c r="G2012">
        <v>4</v>
      </c>
      <c r="H2012" s="118" t="s">
        <v>5731</v>
      </c>
      <c r="I2012" t="s">
        <v>8988</v>
      </c>
      <c r="J2012" t="s">
        <v>8090</v>
      </c>
      <c r="N2012" s="118"/>
      <c r="O2012" s="118"/>
    </row>
    <row r="2013" spans="1:15" x14ac:dyDescent="0.2">
      <c r="A2013">
        <v>2066</v>
      </c>
      <c r="B2013" t="s">
        <v>5582</v>
      </c>
      <c r="C2013" t="s">
        <v>1591</v>
      </c>
      <c r="D2013" t="s">
        <v>5554</v>
      </c>
      <c r="E2013" s="118">
        <v>27</v>
      </c>
      <c r="F2013">
        <v>492209</v>
      </c>
      <c r="G2013">
        <v>3</v>
      </c>
      <c r="H2013" s="118" t="s">
        <v>5733</v>
      </c>
      <c r="I2013" t="s">
        <v>7997</v>
      </c>
      <c r="J2013" t="s">
        <v>7754</v>
      </c>
      <c r="N2013" s="118"/>
      <c r="O2013" s="118"/>
    </row>
    <row r="2014" spans="1:15" x14ac:dyDescent="0.2">
      <c r="A2014">
        <v>2067</v>
      </c>
      <c r="B2014" t="s">
        <v>5585</v>
      </c>
      <c r="C2014" t="s">
        <v>1592</v>
      </c>
      <c r="D2014" t="s">
        <v>5554</v>
      </c>
      <c r="E2014" s="118">
        <v>30</v>
      </c>
      <c r="F2014">
        <v>492209</v>
      </c>
      <c r="G2014">
        <v>3</v>
      </c>
      <c r="H2014" s="118" t="s">
        <v>5735</v>
      </c>
      <c r="I2014" t="s">
        <v>9031</v>
      </c>
      <c r="J2014" t="s">
        <v>8530</v>
      </c>
      <c r="N2014" s="118"/>
      <c r="O2014" s="118"/>
    </row>
    <row r="2015" spans="1:15" x14ac:dyDescent="0.2">
      <c r="A2015">
        <v>2068</v>
      </c>
      <c r="B2015" t="s">
        <v>5587</v>
      </c>
      <c r="C2015" t="s">
        <v>1593</v>
      </c>
      <c r="D2015" t="s">
        <v>5554</v>
      </c>
      <c r="E2015" s="118">
        <v>28</v>
      </c>
      <c r="F2015">
        <v>492209</v>
      </c>
      <c r="G2015">
        <v>3</v>
      </c>
      <c r="H2015" s="118" t="s">
        <v>5737</v>
      </c>
      <c r="I2015" t="s">
        <v>9266</v>
      </c>
      <c r="J2015" t="s">
        <v>7936</v>
      </c>
      <c r="N2015" s="118"/>
      <c r="O2015" s="118"/>
    </row>
    <row r="2016" spans="1:15" x14ac:dyDescent="0.2">
      <c r="A2016">
        <v>2069</v>
      </c>
      <c r="B2016" t="s">
        <v>5589</v>
      </c>
      <c r="C2016" t="s">
        <v>1594</v>
      </c>
      <c r="D2016" t="s">
        <v>5554</v>
      </c>
      <c r="E2016" s="118">
        <v>27</v>
      </c>
      <c r="F2016">
        <v>492209</v>
      </c>
      <c r="G2016">
        <v>3</v>
      </c>
      <c r="H2016" s="118" t="s">
        <v>5739</v>
      </c>
      <c r="I2016" t="s">
        <v>9267</v>
      </c>
      <c r="J2016" t="s">
        <v>7702</v>
      </c>
      <c r="N2016" s="118"/>
      <c r="O2016" s="118"/>
    </row>
    <row r="2017" spans="1:15" x14ac:dyDescent="0.2">
      <c r="A2017">
        <v>2070</v>
      </c>
      <c r="B2017" t="s">
        <v>5591</v>
      </c>
      <c r="C2017" t="s">
        <v>1595</v>
      </c>
      <c r="D2017" t="s">
        <v>5554</v>
      </c>
      <c r="E2017" s="118">
        <v>28</v>
      </c>
      <c r="F2017">
        <v>492209</v>
      </c>
      <c r="G2017">
        <v>3</v>
      </c>
      <c r="H2017" s="118" t="s">
        <v>5740</v>
      </c>
      <c r="I2017" t="s">
        <v>9268</v>
      </c>
      <c r="J2017" t="s">
        <v>8121</v>
      </c>
      <c r="N2017" s="118"/>
      <c r="O2017" s="118"/>
    </row>
    <row r="2018" spans="1:15" x14ac:dyDescent="0.2">
      <c r="A2018">
        <v>2071</v>
      </c>
      <c r="B2018" t="s">
        <v>5596</v>
      </c>
      <c r="C2018" t="s">
        <v>1596</v>
      </c>
      <c r="D2018" t="s">
        <v>5554</v>
      </c>
      <c r="E2018" s="118">
        <v>29</v>
      </c>
      <c r="F2018">
        <v>492209</v>
      </c>
      <c r="G2018">
        <v>3</v>
      </c>
      <c r="H2018" s="118" t="s">
        <v>5741</v>
      </c>
      <c r="I2018" t="s">
        <v>7720</v>
      </c>
      <c r="J2018" t="s">
        <v>8054</v>
      </c>
      <c r="N2018" s="118"/>
      <c r="O2018" s="118"/>
    </row>
    <row r="2019" spans="1:15" x14ac:dyDescent="0.2">
      <c r="A2019">
        <v>2072</v>
      </c>
      <c r="B2019" t="s">
        <v>5598</v>
      </c>
      <c r="C2019" t="s">
        <v>1597</v>
      </c>
      <c r="D2019" t="s">
        <v>5554</v>
      </c>
      <c r="E2019" s="118">
        <v>26</v>
      </c>
      <c r="F2019">
        <v>492209</v>
      </c>
      <c r="G2019">
        <v>3</v>
      </c>
      <c r="H2019" s="118" t="s">
        <v>5743</v>
      </c>
      <c r="I2019" t="s">
        <v>9269</v>
      </c>
      <c r="J2019" t="s">
        <v>8113</v>
      </c>
      <c r="N2019" s="118"/>
      <c r="O2019" s="118"/>
    </row>
    <row r="2020" spans="1:15" x14ac:dyDescent="0.2">
      <c r="A2020">
        <v>2073</v>
      </c>
      <c r="B2020" t="s">
        <v>6259</v>
      </c>
      <c r="C2020" t="s">
        <v>6260</v>
      </c>
      <c r="D2020" t="s">
        <v>5554</v>
      </c>
      <c r="E2020" s="118">
        <v>27</v>
      </c>
      <c r="F2020">
        <v>492209</v>
      </c>
      <c r="G2020">
        <v>2</v>
      </c>
      <c r="H2020" s="118" t="s">
        <v>5745</v>
      </c>
      <c r="I2020" t="s">
        <v>9270</v>
      </c>
      <c r="J2020" t="s">
        <v>8287</v>
      </c>
      <c r="N2020" s="118"/>
      <c r="O2020" s="118"/>
    </row>
    <row r="2021" spans="1:15" x14ac:dyDescent="0.2">
      <c r="A2021">
        <v>2074</v>
      </c>
      <c r="B2021" t="s">
        <v>6261</v>
      </c>
      <c r="C2021" t="s">
        <v>6262</v>
      </c>
      <c r="D2021" t="s">
        <v>5554</v>
      </c>
      <c r="E2021" s="118">
        <v>28</v>
      </c>
      <c r="F2021">
        <v>492209</v>
      </c>
      <c r="G2021">
        <v>2</v>
      </c>
      <c r="H2021" s="118" t="s">
        <v>5747</v>
      </c>
      <c r="I2021" t="s">
        <v>8007</v>
      </c>
      <c r="J2021" t="s">
        <v>7700</v>
      </c>
      <c r="N2021" s="118"/>
      <c r="O2021" s="118"/>
    </row>
    <row r="2022" spans="1:15" x14ac:dyDescent="0.2">
      <c r="A2022">
        <v>2075</v>
      </c>
      <c r="B2022" t="s">
        <v>6263</v>
      </c>
      <c r="C2022" t="s">
        <v>6264</v>
      </c>
      <c r="D2022" t="s">
        <v>5554</v>
      </c>
      <c r="E2022" s="118">
        <v>28</v>
      </c>
      <c r="F2022">
        <v>492209</v>
      </c>
      <c r="G2022">
        <v>2</v>
      </c>
      <c r="H2022" s="118" t="s">
        <v>5749</v>
      </c>
      <c r="I2022" t="s">
        <v>9271</v>
      </c>
      <c r="J2022" t="s">
        <v>8376</v>
      </c>
      <c r="N2022" s="118"/>
      <c r="O2022" s="118"/>
    </row>
    <row r="2023" spans="1:15" x14ac:dyDescent="0.2">
      <c r="A2023">
        <v>2076</v>
      </c>
      <c r="B2023" t="s">
        <v>6265</v>
      </c>
      <c r="C2023" t="s">
        <v>6266</v>
      </c>
      <c r="D2023" t="s">
        <v>5554</v>
      </c>
      <c r="E2023" s="118">
        <v>28</v>
      </c>
      <c r="F2023">
        <v>492209</v>
      </c>
      <c r="G2023">
        <v>2</v>
      </c>
      <c r="H2023" s="118" t="s">
        <v>5751</v>
      </c>
      <c r="I2023" t="s">
        <v>8769</v>
      </c>
      <c r="J2023" t="s">
        <v>7803</v>
      </c>
      <c r="N2023" s="118"/>
      <c r="O2023" s="118"/>
    </row>
    <row r="2024" spans="1:15" x14ac:dyDescent="0.2">
      <c r="A2024">
        <v>2077</v>
      </c>
      <c r="B2024" t="s">
        <v>6267</v>
      </c>
      <c r="C2024" t="s">
        <v>6268</v>
      </c>
      <c r="D2024" t="s">
        <v>5554</v>
      </c>
      <c r="E2024" s="118">
        <v>27</v>
      </c>
      <c r="F2024">
        <v>492209</v>
      </c>
      <c r="G2024">
        <v>2</v>
      </c>
      <c r="H2024" s="118" t="s">
        <v>5753</v>
      </c>
      <c r="I2024" t="s">
        <v>8569</v>
      </c>
      <c r="J2024" t="s">
        <v>7985</v>
      </c>
      <c r="N2024" s="118"/>
      <c r="O2024" s="118"/>
    </row>
    <row r="2025" spans="1:15" x14ac:dyDescent="0.2">
      <c r="A2025">
        <v>2078</v>
      </c>
      <c r="B2025" t="s">
        <v>6269</v>
      </c>
      <c r="C2025" t="s">
        <v>6270</v>
      </c>
      <c r="D2025" t="s">
        <v>5554</v>
      </c>
      <c r="E2025" s="118">
        <v>29</v>
      </c>
      <c r="F2025">
        <v>492209</v>
      </c>
      <c r="G2025">
        <v>2</v>
      </c>
      <c r="H2025" s="118" t="s">
        <v>5754</v>
      </c>
      <c r="I2025" t="s">
        <v>7993</v>
      </c>
      <c r="J2025" t="s">
        <v>8226</v>
      </c>
      <c r="N2025" s="118"/>
      <c r="O2025" s="118"/>
    </row>
    <row r="2026" spans="1:15" x14ac:dyDescent="0.2">
      <c r="A2026">
        <v>2079</v>
      </c>
      <c r="B2026" t="s">
        <v>6271</v>
      </c>
      <c r="C2026" t="s">
        <v>6272</v>
      </c>
      <c r="D2026" t="s">
        <v>5554</v>
      </c>
      <c r="E2026" s="118">
        <v>28</v>
      </c>
      <c r="F2026">
        <v>492209</v>
      </c>
      <c r="G2026">
        <v>2</v>
      </c>
      <c r="H2026" s="118" t="s">
        <v>5755</v>
      </c>
      <c r="I2026" t="s">
        <v>9272</v>
      </c>
      <c r="J2026" t="s">
        <v>8028</v>
      </c>
      <c r="N2026" s="118"/>
      <c r="O2026" s="118"/>
    </row>
    <row r="2027" spans="1:15" x14ac:dyDescent="0.2">
      <c r="A2027">
        <v>2080</v>
      </c>
      <c r="B2027" t="s">
        <v>10658</v>
      </c>
      <c r="C2027" t="s">
        <v>1478</v>
      </c>
      <c r="D2027" t="s">
        <v>5272</v>
      </c>
      <c r="E2027" s="118">
        <v>30</v>
      </c>
      <c r="F2027">
        <v>492212</v>
      </c>
      <c r="G2027">
        <v>4</v>
      </c>
      <c r="H2027" s="118" t="s">
        <v>5757</v>
      </c>
      <c r="I2027" t="s">
        <v>9273</v>
      </c>
      <c r="J2027" t="s">
        <v>7734</v>
      </c>
      <c r="N2027" s="118"/>
      <c r="O2027" s="118"/>
    </row>
    <row r="2028" spans="1:15" x14ac:dyDescent="0.2">
      <c r="A2028">
        <v>2081</v>
      </c>
      <c r="B2028" t="s">
        <v>5279</v>
      </c>
      <c r="C2028" t="s">
        <v>1479</v>
      </c>
      <c r="D2028" t="s">
        <v>5272</v>
      </c>
      <c r="E2028" s="118">
        <v>27</v>
      </c>
      <c r="F2028">
        <v>492212</v>
      </c>
      <c r="G2028">
        <v>4</v>
      </c>
      <c r="H2028" s="118" t="s">
        <v>5759</v>
      </c>
      <c r="I2028" t="s">
        <v>8299</v>
      </c>
      <c r="J2028" t="s">
        <v>7813</v>
      </c>
      <c r="N2028" s="118"/>
      <c r="O2028" s="118"/>
    </row>
    <row r="2029" spans="1:15" x14ac:dyDescent="0.2">
      <c r="A2029">
        <v>2082</v>
      </c>
      <c r="B2029" t="s">
        <v>5281</v>
      </c>
      <c r="C2029" t="s">
        <v>1480</v>
      </c>
      <c r="D2029" t="s">
        <v>5272</v>
      </c>
      <c r="E2029" s="118">
        <v>27</v>
      </c>
      <c r="F2029">
        <v>492212</v>
      </c>
      <c r="G2029">
        <v>4</v>
      </c>
      <c r="H2029" s="118" t="s">
        <v>5760</v>
      </c>
      <c r="I2029" t="s">
        <v>9011</v>
      </c>
      <c r="J2029" t="s">
        <v>7702</v>
      </c>
      <c r="N2029" s="118"/>
      <c r="O2029" s="118"/>
    </row>
    <row r="2030" spans="1:15" x14ac:dyDescent="0.2">
      <c r="A2030">
        <v>2083</v>
      </c>
      <c r="B2030" t="s">
        <v>5283</v>
      </c>
      <c r="C2030" t="s">
        <v>1481</v>
      </c>
      <c r="D2030" t="s">
        <v>5272</v>
      </c>
      <c r="E2030" s="118">
        <v>27</v>
      </c>
      <c r="F2030">
        <v>492212</v>
      </c>
      <c r="G2030">
        <v>4</v>
      </c>
      <c r="H2030" s="118" t="s">
        <v>5761</v>
      </c>
      <c r="I2030" t="s">
        <v>8157</v>
      </c>
      <c r="J2030" t="s">
        <v>7698</v>
      </c>
      <c r="N2030" s="118"/>
      <c r="O2030" s="118"/>
    </row>
    <row r="2031" spans="1:15" x14ac:dyDescent="0.2">
      <c r="A2031">
        <v>2084</v>
      </c>
      <c r="B2031" t="s">
        <v>5286</v>
      </c>
      <c r="C2031" t="s">
        <v>1482</v>
      </c>
      <c r="D2031" t="s">
        <v>5272</v>
      </c>
      <c r="E2031" s="118">
        <v>27</v>
      </c>
      <c r="F2031">
        <v>492212</v>
      </c>
      <c r="G2031">
        <v>3</v>
      </c>
      <c r="H2031" s="118" t="s">
        <v>5763</v>
      </c>
      <c r="I2031" t="s">
        <v>9274</v>
      </c>
      <c r="J2031" t="s">
        <v>8085</v>
      </c>
      <c r="N2031" s="118"/>
      <c r="O2031" s="118"/>
    </row>
    <row r="2032" spans="1:15" x14ac:dyDescent="0.2">
      <c r="A2032">
        <v>2085</v>
      </c>
      <c r="B2032" t="s">
        <v>5289</v>
      </c>
      <c r="C2032" t="s">
        <v>1483</v>
      </c>
      <c r="D2032" t="s">
        <v>5272</v>
      </c>
      <c r="E2032" s="118">
        <v>28</v>
      </c>
      <c r="F2032">
        <v>492212</v>
      </c>
      <c r="G2032">
        <v>3</v>
      </c>
      <c r="H2032" s="118" t="s">
        <v>5764</v>
      </c>
      <c r="I2032" t="s">
        <v>8017</v>
      </c>
      <c r="J2032" t="s">
        <v>8128</v>
      </c>
      <c r="N2032" s="118"/>
      <c r="O2032" s="118"/>
    </row>
    <row r="2033" spans="1:15" x14ac:dyDescent="0.2">
      <c r="A2033">
        <v>2086</v>
      </c>
      <c r="B2033" t="s">
        <v>6656</v>
      </c>
      <c r="C2033" t="s">
        <v>6657</v>
      </c>
      <c r="D2033" t="s">
        <v>5272</v>
      </c>
      <c r="E2033" s="118">
        <v>27</v>
      </c>
      <c r="F2033">
        <v>492212</v>
      </c>
      <c r="G2033">
        <v>2</v>
      </c>
      <c r="H2033" s="118" t="s">
        <v>5765</v>
      </c>
      <c r="I2033" t="s">
        <v>7891</v>
      </c>
      <c r="J2033" t="s">
        <v>8039</v>
      </c>
      <c r="N2033" s="118"/>
      <c r="O2033" s="118"/>
    </row>
    <row r="2034" spans="1:15" x14ac:dyDescent="0.2">
      <c r="A2034">
        <v>2087</v>
      </c>
      <c r="B2034" t="s">
        <v>6658</v>
      </c>
      <c r="C2034" t="s">
        <v>6659</v>
      </c>
      <c r="D2034" t="s">
        <v>5272</v>
      </c>
      <c r="E2034" s="118">
        <v>27</v>
      </c>
      <c r="F2034">
        <v>492212</v>
      </c>
      <c r="G2034">
        <v>2</v>
      </c>
      <c r="H2034" s="118" t="s">
        <v>5767</v>
      </c>
      <c r="I2034" t="s">
        <v>8709</v>
      </c>
      <c r="J2034" t="s">
        <v>7781</v>
      </c>
      <c r="N2034" s="118"/>
      <c r="O2034" s="118"/>
    </row>
    <row r="2035" spans="1:15" x14ac:dyDescent="0.2">
      <c r="A2035">
        <v>2088</v>
      </c>
      <c r="B2035" t="s">
        <v>6660</v>
      </c>
      <c r="C2035" t="s">
        <v>6661</v>
      </c>
      <c r="D2035" t="s">
        <v>5272</v>
      </c>
      <c r="E2035" s="118">
        <v>30</v>
      </c>
      <c r="F2035">
        <v>492212</v>
      </c>
      <c r="G2035">
        <v>2</v>
      </c>
      <c r="H2035" s="118" t="s">
        <v>5768</v>
      </c>
      <c r="I2035" t="s">
        <v>9275</v>
      </c>
      <c r="J2035" t="s">
        <v>7796</v>
      </c>
      <c r="N2035" s="118"/>
      <c r="O2035" s="118"/>
    </row>
    <row r="2036" spans="1:15" x14ac:dyDescent="0.2">
      <c r="A2036">
        <v>2089</v>
      </c>
      <c r="B2036" t="s">
        <v>6662</v>
      </c>
      <c r="C2036" t="s">
        <v>6663</v>
      </c>
      <c r="D2036" t="s">
        <v>5272</v>
      </c>
      <c r="E2036" s="118">
        <v>30</v>
      </c>
      <c r="F2036">
        <v>492212</v>
      </c>
      <c r="G2036">
        <v>2</v>
      </c>
      <c r="H2036" s="118" t="s">
        <v>5770</v>
      </c>
      <c r="I2036" t="s">
        <v>9276</v>
      </c>
      <c r="J2036" t="s">
        <v>7958</v>
      </c>
      <c r="N2036" s="118"/>
      <c r="O2036" s="118"/>
    </row>
    <row r="2037" spans="1:15" x14ac:dyDescent="0.2">
      <c r="A2037">
        <v>2090</v>
      </c>
      <c r="B2037" t="s">
        <v>6664</v>
      </c>
      <c r="C2037" t="s">
        <v>6665</v>
      </c>
      <c r="D2037" t="s">
        <v>5272</v>
      </c>
      <c r="E2037" s="118">
        <v>27</v>
      </c>
      <c r="F2037">
        <v>492212</v>
      </c>
      <c r="G2037">
        <v>2</v>
      </c>
      <c r="H2037" s="118" t="s">
        <v>5772</v>
      </c>
      <c r="I2037" t="s">
        <v>7743</v>
      </c>
      <c r="J2037" t="s">
        <v>9277</v>
      </c>
      <c r="N2037" s="118"/>
      <c r="O2037" s="118"/>
    </row>
    <row r="2038" spans="1:15" x14ac:dyDescent="0.2">
      <c r="A2038">
        <v>2091</v>
      </c>
      <c r="B2038" t="s">
        <v>6654</v>
      </c>
      <c r="C2038" t="s">
        <v>6655</v>
      </c>
      <c r="D2038" t="s">
        <v>5272</v>
      </c>
      <c r="E2038" s="118">
        <v>27</v>
      </c>
      <c r="F2038">
        <v>492212</v>
      </c>
      <c r="G2038">
        <v>2</v>
      </c>
      <c r="H2038" s="118" t="s">
        <v>5773</v>
      </c>
      <c r="I2038" t="s">
        <v>9278</v>
      </c>
      <c r="J2038" t="s">
        <v>9279</v>
      </c>
      <c r="N2038" s="118"/>
      <c r="O2038" s="118"/>
    </row>
    <row r="2039" spans="1:15" x14ac:dyDescent="0.2">
      <c r="A2039">
        <v>2092</v>
      </c>
      <c r="B2039" t="s">
        <v>5333</v>
      </c>
      <c r="C2039" t="s">
        <v>1501</v>
      </c>
      <c r="D2039" t="s">
        <v>5330</v>
      </c>
      <c r="E2039" s="118">
        <v>27</v>
      </c>
      <c r="F2039">
        <v>492202</v>
      </c>
      <c r="G2039">
        <v>6</v>
      </c>
      <c r="H2039" s="118" t="s">
        <v>5775</v>
      </c>
      <c r="I2039" t="s">
        <v>7809</v>
      </c>
      <c r="J2039" t="s">
        <v>7811</v>
      </c>
      <c r="N2039" s="118"/>
      <c r="O2039" s="118"/>
    </row>
    <row r="2040" spans="1:15" x14ac:dyDescent="0.2">
      <c r="A2040">
        <v>2093</v>
      </c>
      <c r="B2040" t="s">
        <v>5177</v>
      </c>
      <c r="C2040" t="s">
        <v>1442</v>
      </c>
      <c r="D2040" t="s">
        <v>5160</v>
      </c>
      <c r="E2040" s="118">
        <v>28</v>
      </c>
      <c r="F2040">
        <v>492228</v>
      </c>
      <c r="G2040">
        <v>4</v>
      </c>
      <c r="H2040" s="118" t="s">
        <v>5777</v>
      </c>
      <c r="I2040" t="s">
        <v>8621</v>
      </c>
      <c r="J2040" t="s">
        <v>7760</v>
      </c>
      <c r="N2040" s="118"/>
      <c r="O2040" s="118"/>
    </row>
    <row r="2041" spans="1:15" x14ac:dyDescent="0.2">
      <c r="A2041">
        <v>2094</v>
      </c>
      <c r="B2041" t="s">
        <v>5179</v>
      </c>
      <c r="C2041" t="s">
        <v>1443</v>
      </c>
      <c r="D2041" t="s">
        <v>5160</v>
      </c>
      <c r="E2041" s="118">
        <v>27</v>
      </c>
      <c r="F2041">
        <v>492228</v>
      </c>
      <c r="G2041">
        <v>4</v>
      </c>
      <c r="H2041" s="118" t="s">
        <v>5779</v>
      </c>
      <c r="I2041" t="s">
        <v>8972</v>
      </c>
      <c r="J2041" t="s">
        <v>8384</v>
      </c>
      <c r="N2041" s="118"/>
      <c r="O2041" s="118"/>
    </row>
    <row r="2042" spans="1:15" x14ac:dyDescent="0.2">
      <c r="A2042">
        <v>2095</v>
      </c>
      <c r="B2042" t="s">
        <v>5181</v>
      </c>
      <c r="C2042" t="s">
        <v>1444</v>
      </c>
      <c r="D2042" t="s">
        <v>5160</v>
      </c>
      <c r="E2042" s="118">
        <v>30</v>
      </c>
      <c r="F2042">
        <v>492228</v>
      </c>
      <c r="G2042">
        <v>3</v>
      </c>
      <c r="H2042" s="118" t="s">
        <v>5781</v>
      </c>
      <c r="I2042" t="s">
        <v>8627</v>
      </c>
      <c r="J2042" t="s">
        <v>7704</v>
      </c>
      <c r="N2042" s="118"/>
      <c r="O2042" s="118"/>
    </row>
    <row r="2043" spans="1:15" x14ac:dyDescent="0.2">
      <c r="A2043">
        <v>2096</v>
      </c>
      <c r="B2043" t="s">
        <v>5183</v>
      </c>
      <c r="C2043" t="s">
        <v>1445</v>
      </c>
      <c r="D2043" t="s">
        <v>5160</v>
      </c>
      <c r="E2043" s="118">
        <v>30</v>
      </c>
      <c r="F2043">
        <v>492228</v>
      </c>
      <c r="G2043">
        <v>3</v>
      </c>
      <c r="H2043" s="118" t="s">
        <v>5783</v>
      </c>
      <c r="I2043" t="s">
        <v>8089</v>
      </c>
      <c r="J2043" t="s">
        <v>7789</v>
      </c>
      <c r="N2043" s="118"/>
      <c r="O2043" s="118"/>
    </row>
    <row r="2044" spans="1:15" x14ac:dyDescent="0.2">
      <c r="A2044">
        <v>2097</v>
      </c>
      <c r="B2044" t="s">
        <v>5185</v>
      </c>
      <c r="C2044" t="s">
        <v>1446</v>
      </c>
      <c r="D2044" t="s">
        <v>5160</v>
      </c>
      <c r="E2044" s="118">
        <v>29</v>
      </c>
      <c r="F2044">
        <v>492228</v>
      </c>
      <c r="G2044">
        <v>3</v>
      </c>
      <c r="H2044" s="118" t="s">
        <v>5785</v>
      </c>
      <c r="I2044" t="s">
        <v>8797</v>
      </c>
      <c r="J2044" t="s">
        <v>7748</v>
      </c>
      <c r="N2044" s="118"/>
      <c r="O2044" s="118"/>
    </row>
    <row r="2045" spans="1:15" x14ac:dyDescent="0.2">
      <c r="A2045">
        <v>2098</v>
      </c>
      <c r="B2045" t="s">
        <v>5187</v>
      </c>
      <c r="C2045" t="s">
        <v>1447</v>
      </c>
      <c r="D2045" t="s">
        <v>5160</v>
      </c>
      <c r="E2045" s="118">
        <v>30</v>
      </c>
      <c r="F2045">
        <v>492228</v>
      </c>
      <c r="G2045">
        <v>3</v>
      </c>
      <c r="H2045" s="118" t="s">
        <v>5787</v>
      </c>
      <c r="I2045" t="s">
        <v>8975</v>
      </c>
      <c r="J2045" t="s">
        <v>7754</v>
      </c>
      <c r="N2045" s="118"/>
      <c r="O2045" s="118"/>
    </row>
    <row r="2046" spans="1:15" x14ac:dyDescent="0.2">
      <c r="A2046">
        <v>2099</v>
      </c>
      <c r="B2046" t="s">
        <v>5190</v>
      </c>
      <c r="C2046" t="s">
        <v>1448</v>
      </c>
      <c r="D2046" t="s">
        <v>5160</v>
      </c>
      <c r="E2046" s="118">
        <v>27</v>
      </c>
      <c r="F2046">
        <v>492228</v>
      </c>
      <c r="G2046">
        <v>3</v>
      </c>
      <c r="H2046" s="118" t="s">
        <v>5788</v>
      </c>
      <c r="I2046" t="s">
        <v>8565</v>
      </c>
      <c r="J2046" t="s">
        <v>8977</v>
      </c>
      <c r="N2046" s="118"/>
      <c r="O2046" s="118"/>
    </row>
    <row r="2047" spans="1:15" x14ac:dyDescent="0.2">
      <c r="A2047">
        <v>2100</v>
      </c>
      <c r="B2047" t="s">
        <v>5192</v>
      </c>
      <c r="C2047" t="s">
        <v>1449</v>
      </c>
      <c r="D2047" t="s">
        <v>5160</v>
      </c>
      <c r="E2047" s="118">
        <v>27</v>
      </c>
      <c r="F2047">
        <v>492228</v>
      </c>
      <c r="G2047">
        <v>2</v>
      </c>
      <c r="H2047" s="118" t="s">
        <v>5789</v>
      </c>
      <c r="I2047" t="s">
        <v>8037</v>
      </c>
      <c r="J2047" t="s">
        <v>8978</v>
      </c>
      <c r="N2047" s="118"/>
      <c r="O2047" s="118"/>
    </row>
    <row r="2048" spans="1:15" x14ac:dyDescent="0.2">
      <c r="A2048">
        <v>2101</v>
      </c>
      <c r="B2048" t="s">
        <v>5194</v>
      </c>
      <c r="C2048" t="s">
        <v>1450</v>
      </c>
      <c r="D2048" t="s">
        <v>5160</v>
      </c>
      <c r="E2048" s="118">
        <v>27</v>
      </c>
      <c r="F2048">
        <v>492228</v>
      </c>
      <c r="G2048">
        <v>2</v>
      </c>
      <c r="H2048" s="118" t="s">
        <v>5790</v>
      </c>
      <c r="I2048" t="s">
        <v>8979</v>
      </c>
      <c r="J2048" t="s">
        <v>7875</v>
      </c>
      <c r="N2048" s="118"/>
      <c r="O2048" s="118"/>
    </row>
    <row r="2049" spans="1:15" x14ac:dyDescent="0.2">
      <c r="A2049">
        <v>2102</v>
      </c>
      <c r="B2049" t="s">
        <v>6230</v>
      </c>
      <c r="C2049" t="s">
        <v>6231</v>
      </c>
      <c r="D2049" t="s">
        <v>5160</v>
      </c>
      <c r="E2049" s="118">
        <v>27</v>
      </c>
      <c r="F2049">
        <v>492228</v>
      </c>
      <c r="G2049">
        <v>2</v>
      </c>
      <c r="H2049" s="118" t="s">
        <v>5792</v>
      </c>
      <c r="I2049" t="s">
        <v>8982</v>
      </c>
      <c r="J2049" t="s">
        <v>8983</v>
      </c>
      <c r="N2049" s="118"/>
      <c r="O2049" s="118"/>
    </row>
    <row r="2050" spans="1:15" x14ac:dyDescent="0.2">
      <c r="A2050">
        <v>2103</v>
      </c>
      <c r="B2050" t="s">
        <v>5196</v>
      </c>
      <c r="C2050" t="s">
        <v>1451</v>
      </c>
      <c r="D2050" t="s">
        <v>5160</v>
      </c>
      <c r="E2050" s="118">
        <v>30</v>
      </c>
      <c r="F2050">
        <v>492228</v>
      </c>
      <c r="G2050">
        <v>2</v>
      </c>
      <c r="H2050" s="118" t="s">
        <v>5793</v>
      </c>
      <c r="I2050" t="s">
        <v>8980</v>
      </c>
      <c r="J2050" t="s">
        <v>7702</v>
      </c>
      <c r="N2050" s="118"/>
      <c r="O2050" s="118"/>
    </row>
    <row r="2051" spans="1:15" x14ac:dyDescent="0.2">
      <c r="A2051">
        <v>2104</v>
      </c>
      <c r="B2051" t="s">
        <v>4355</v>
      </c>
      <c r="C2051" t="s">
        <v>1119</v>
      </c>
      <c r="D2051" t="s">
        <v>4353</v>
      </c>
      <c r="E2051" s="118">
        <v>28</v>
      </c>
      <c r="F2051">
        <v>492430</v>
      </c>
      <c r="G2051">
        <v>4</v>
      </c>
      <c r="H2051" s="118" t="s">
        <v>5795</v>
      </c>
      <c r="I2051" t="s">
        <v>10659</v>
      </c>
      <c r="J2051" t="s">
        <v>8027</v>
      </c>
      <c r="N2051" s="118"/>
      <c r="O2051" s="118"/>
    </row>
    <row r="2052" spans="1:15" x14ac:dyDescent="0.2">
      <c r="A2052">
        <v>2105</v>
      </c>
      <c r="B2052" t="s">
        <v>4360</v>
      </c>
      <c r="C2052" t="s">
        <v>1122</v>
      </c>
      <c r="D2052" t="s">
        <v>4353</v>
      </c>
      <c r="E2052" s="118">
        <v>28</v>
      </c>
      <c r="F2052">
        <v>492430</v>
      </c>
      <c r="G2052">
        <v>3</v>
      </c>
      <c r="H2052" s="118" t="s">
        <v>5797</v>
      </c>
      <c r="I2052" t="s">
        <v>7790</v>
      </c>
      <c r="J2052" t="s">
        <v>8786</v>
      </c>
      <c r="N2052" s="118"/>
      <c r="O2052" s="118"/>
    </row>
    <row r="2053" spans="1:15" x14ac:dyDescent="0.2">
      <c r="A2053">
        <v>2106</v>
      </c>
      <c r="B2053" t="s">
        <v>4357</v>
      </c>
      <c r="C2053" t="s">
        <v>1120</v>
      </c>
      <c r="D2053" t="s">
        <v>4353</v>
      </c>
      <c r="E2053" s="118">
        <v>28</v>
      </c>
      <c r="F2053">
        <v>492430</v>
      </c>
      <c r="G2053">
        <v>4</v>
      </c>
      <c r="H2053" s="118" t="s">
        <v>5799</v>
      </c>
      <c r="I2053" t="s">
        <v>10660</v>
      </c>
      <c r="J2053" t="s">
        <v>8898</v>
      </c>
      <c r="N2053" s="118"/>
      <c r="O2053" s="118"/>
    </row>
    <row r="2054" spans="1:15" x14ac:dyDescent="0.2">
      <c r="A2054">
        <v>2107</v>
      </c>
      <c r="B2054" t="s">
        <v>6145</v>
      </c>
      <c r="C2054" t="s">
        <v>1113</v>
      </c>
      <c r="D2054" t="s">
        <v>4353</v>
      </c>
      <c r="E2054" s="118">
        <v>28</v>
      </c>
      <c r="F2054">
        <v>492430</v>
      </c>
      <c r="G2054">
        <v>2</v>
      </c>
      <c r="H2054" s="118" t="s">
        <v>5801</v>
      </c>
      <c r="I2054" t="s">
        <v>7743</v>
      </c>
      <c r="J2054" t="s">
        <v>8113</v>
      </c>
      <c r="N2054" s="118"/>
      <c r="O2054" s="118"/>
    </row>
    <row r="2055" spans="1:15" x14ac:dyDescent="0.2">
      <c r="A2055">
        <v>2108</v>
      </c>
      <c r="B2055" t="s">
        <v>4352</v>
      </c>
      <c r="C2055" t="s">
        <v>1118</v>
      </c>
      <c r="D2055" t="s">
        <v>4353</v>
      </c>
      <c r="E2055" s="118">
        <v>28</v>
      </c>
      <c r="F2055">
        <v>492430</v>
      </c>
      <c r="G2055">
        <v>4</v>
      </c>
      <c r="H2055" s="118" t="s">
        <v>5803</v>
      </c>
      <c r="I2055" t="s">
        <v>9197</v>
      </c>
      <c r="J2055" t="s">
        <v>7750</v>
      </c>
      <c r="N2055" s="118"/>
      <c r="O2055" s="118"/>
    </row>
    <row r="2056" spans="1:15" x14ac:dyDescent="0.2">
      <c r="A2056">
        <v>2109</v>
      </c>
      <c r="B2056" t="s">
        <v>10661</v>
      </c>
      <c r="C2056" t="s">
        <v>1121</v>
      </c>
      <c r="D2056" t="s">
        <v>4353</v>
      </c>
      <c r="E2056" s="118">
        <v>28</v>
      </c>
      <c r="F2056">
        <v>492430</v>
      </c>
      <c r="G2056">
        <v>4</v>
      </c>
      <c r="H2056" s="118" t="s">
        <v>5805</v>
      </c>
      <c r="I2056" t="s">
        <v>10410</v>
      </c>
      <c r="J2056" t="s">
        <v>10662</v>
      </c>
      <c r="N2056" s="118"/>
      <c r="O2056" s="118"/>
    </row>
    <row r="2057" spans="1:15" x14ac:dyDescent="0.2">
      <c r="A2057">
        <v>2110</v>
      </c>
      <c r="B2057" t="s">
        <v>6146</v>
      </c>
      <c r="C2057" t="s">
        <v>6147</v>
      </c>
      <c r="D2057" t="s">
        <v>4353</v>
      </c>
      <c r="E2057" s="118">
        <v>28</v>
      </c>
      <c r="F2057">
        <v>492430</v>
      </c>
      <c r="G2057">
        <v>2</v>
      </c>
      <c r="H2057" s="118" t="s">
        <v>5806</v>
      </c>
      <c r="I2057" t="s">
        <v>10663</v>
      </c>
      <c r="J2057" t="s">
        <v>7906</v>
      </c>
      <c r="N2057" s="118"/>
      <c r="O2057" s="118"/>
    </row>
    <row r="2058" spans="1:15" x14ac:dyDescent="0.2">
      <c r="A2058">
        <v>2111</v>
      </c>
      <c r="B2058" t="s">
        <v>6148</v>
      </c>
      <c r="C2058" t="s">
        <v>6149</v>
      </c>
      <c r="D2058" t="s">
        <v>4353</v>
      </c>
      <c r="E2058" s="118">
        <v>28</v>
      </c>
      <c r="F2058">
        <v>492430</v>
      </c>
      <c r="G2058">
        <v>2</v>
      </c>
      <c r="H2058" s="118" t="s">
        <v>5808</v>
      </c>
      <c r="I2058" t="s">
        <v>10664</v>
      </c>
      <c r="J2058" t="s">
        <v>7696</v>
      </c>
      <c r="N2058" s="118"/>
      <c r="O2058" s="118"/>
    </row>
    <row r="2059" spans="1:15" x14ac:dyDescent="0.2">
      <c r="A2059">
        <v>2112</v>
      </c>
      <c r="B2059" t="s">
        <v>10665</v>
      </c>
      <c r="C2059" t="s">
        <v>10666</v>
      </c>
      <c r="D2059" t="s">
        <v>4280</v>
      </c>
      <c r="E2059" s="118">
        <v>28</v>
      </c>
      <c r="F2059">
        <v>490092</v>
      </c>
      <c r="G2059" t="s">
        <v>90</v>
      </c>
      <c r="H2059" s="118" t="s">
        <v>5809</v>
      </c>
      <c r="I2059" t="s">
        <v>10667</v>
      </c>
      <c r="J2059" t="s">
        <v>7736</v>
      </c>
      <c r="N2059" s="118"/>
      <c r="O2059" s="118"/>
    </row>
    <row r="2060" spans="1:15" x14ac:dyDescent="0.2">
      <c r="A2060">
        <v>2113</v>
      </c>
      <c r="B2060" t="s">
        <v>6704</v>
      </c>
      <c r="C2060" t="s">
        <v>6705</v>
      </c>
      <c r="D2060" t="s">
        <v>6706</v>
      </c>
      <c r="E2060" s="118">
        <v>25</v>
      </c>
      <c r="F2060">
        <v>492194</v>
      </c>
      <c r="G2060">
        <v>2</v>
      </c>
      <c r="H2060" s="118" t="s">
        <v>5810</v>
      </c>
      <c r="I2060" t="s">
        <v>8861</v>
      </c>
      <c r="J2060" t="s">
        <v>7734</v>
      </c>
      <c r="N2060" s="118"/>
      <c r="O2060" s="118"/>
    </row>
  </sheetData>
  <phoneticPr fontId="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8"/>
  <sheetViews>
    <sheetView topLeftCell="A935" workbookViewId="0">
      <selection activeCell="A948" sqref="A948"/>
    </sheetView>
  </sheetViews>
  <sheetFormatPr defaultRowHeight="13" x14ac:dyDescent="0.2"/>
  <cols>
    <col min="8" max="8" width="10.453125" bestFit="1" customWidth="1"/>
  </cols>
  <sheetData>
    <row r="1" spans="1:10" x14ac:dyDescent="0.2">
      <c r="A1" t="s">
        <v>2331</v>
      </c>
      <c r="B1" t="s">
        <v>14</v>
      </c>
      <c r="C1" t="s">
        <v>2332</v>
      </c>
      <c r="D1" t="s">
        <v>2333</v>
      </c>
      <c r="E1" t="s">
        <v>2334</v>
      </c>
      <c r="F1" t="s">
        <v>2335</v>
      </c>
      <c r="G1" t="s">
        <v>2336</v>
      </c>
      <c r="H1" t="s">
        <v>2337</v>
      </c>
      <c r="I1" t="s">
        <v>7693</v>
      </c>
      <c r="J1" t="s">
        <v>7694</v>
      </c>
    </row>
    <row r="2" spans="1:10" x14ac:dyDescent="0.2">
      <c r="A2" s="124">
        <v>1</v>
      </c>
      <c r="B2" s="124" t="s">
        <v>6727</v>
      </c>
      <c r="C2" s="124" t="s">
        <v>1687</v>
      </c>
      <c r="D2" s="124" t="s">
        <v>2584</v>
      </c>
      <c r="E2" s="124">
        <v>25</v>
      </c>
      <c r="F2" s="124">
        <v>492200</v>
      </c>
      <c r="G2" s="124">
        <v>4</v>
      </c>
      <c r="H2" s="124">
        <v>200000001</v>
      </c>
      <c r="I2" s="130" t="s">
        <v>9240</v>
      </c>
      <c r="J2" s="130" t="s">
        <v>9731</v>
      </c>
    </row>
    <row r="3" spans="1:10" x14ac:dyDescent="0.2">
      <c r="A3">
        <v>2</v>
      </c>
      <c r="B3" t="s">
        <v>6728</v>
      </c>
      <c r="C3" t="s">
        <v>1688</v>
      </c>
      <c r="D3" t="s">
        <v>2584</v>
      </c>
      <c r="E3">
        <v>28</v>
      </c>
      <c r="F3">
        <v>492200</v>
      </c>
      <c r="G3">
        <v>4</v>
      </c>
      <c r="H3">
        <v>200000002</v>
      </c>
      <c r="I3" s="119" t="s">
        <v>8165</v>
      </c>
      <c r="J3" s="119" t="s">
        <v>9646</v>
      </c>
    </row>
    <row r="4" spans="1:10" x14ac:dyDescent="0.2">
      <c r="A4">
        <v>3</v>
      </c>
      <c r="B4" t="s">
        <v>6729</v>
      </c>
      <c r="C4" t="s">
        <v>1689</v>
      </c>
      <c r="D4" t="s">
        <v>2584</v>
      </c>
      <c r="E4">
        <v>18</v>
      </c>
      <c r="F4">
        <v>492200</v>
      </c>
      <c r="G4">
        <v>4</v>
      </c>
      <c r="H4">
        <v>200000003</v>
      </c>
      <c r="I4" s="119" t="s">
        <v>9031</v>
      </c>
      <c r="J4" s="119" t="s">
        <v>8429</v>
      </c>
    </row>
    <row r="5" spans="1:10" x14ac:dyDescent="0.2">
      <c r="A5">
        <v>4</v>
      </c>
      <c r="B5" t="s">
        <v>6730</v>
      </c>
      <c r="C5" t="s">
        <v>1690</v>
      </c>
      <c r="D5" t="s">
        <v>2584</v>
      </c>
      <c r="E5">
        <v>1</v>
      </c>
      <c r="F5">
        <v>492200</v>
      </c>
      <c r="G5">
        <v>4</v>
      </c>
      <c r="H5">
        <v>200000004</v>
      </c>
      <c r="I5" s="119" t="s">
        <v>7777</v>
      </c>
      <c r="J5" s="119" t="s">
        <v>9600</v>
      </c>
    </row>
    <row r="6" spans="1:10" x14ac:dyDescent="0.2">
      <c r="A6">
        <v>5</v>
      </c>
      <c r="B6" t="s">
        <v>6731</v>
      </c>
      <c r="C6" t="s">
        <v>1691</v>
      </c>
      <c r="D6" t="s">
        <v>2584</v>
      </c>
      <c r="E6">
        <v>26</v>
      </c>
      <c r="F6">
        <v>492200</v>
      </c>
      <c r="G6">
        <v>4</v>
      </c>
      <c r="H6">
        <v>200000005</v>
      </c>
      <c r="I6" s="119" t="s">
        <v>9732</v>
      </c>
      <c r="J6" s="119" t="s">
        <v>9733</v>
      </c>
    </row>
    <row r="7" spans="1:10" x14ac:dyDescent="0.2">
      <c r="A7">
        <v>6</v>
      </c>
      <c r="B7" t="s">
        <v>6732</v>
      </c>
      <c r="C7" t="s">
        <v>1692</v>
      </c>
      <c r="D7" t="s">
        <v>2584</v>
      </c>
      <c r="E7">
        <v>27</v>
      </c>
      <c r="F7">
        <v>492200</v>
      </c>
      <c r="G7">
        <v>4</v>
      </c>
      <c r="H7">
        <v>200000006</v>
      </c>
      <c r="I7" s="119" t="s">
        <v>7837</v>
      </c>
      <c r="J7" s="119" t="s">
        <v>9350</v>
      </c>
    </row>
    <row r="8" spans="1:10" x14ac:dyDescent="0.2">
      <c r="A8">
        <v>7</v>
      </c>
      <c r="B8" t="s">
        <v>6733</v>
      </c>
      <c r="C8" t="s">
        <v>1693</v>
      </c>
      <c r="D8" t="s">
        <v>2584</v>
      </c>
      <c r="E8">
        <v>25</v>
      </c>
      <c r="F8">
        <v>492200</v>
      </c>
      <c r="G8">
        <v>4</v>
      </c>
      <c r="H8">
        <v>200000007</v>
      </c>
      <c r="I8" s="119" t="s">
        <v>7819</v>
      </c>
      <c r="J8" s="119" t="s">
        <v>9734</v>
      </c>
    </row>
    <row r="9" spans="1:10" x14ac:dyDescent="0.2">
      <c r="A9">
        <v>8</v>
      </c>
      <c r="B9" t="s">
        <v>6734</v>
      </c>
      <c r="C9" t="s">
        <v>1694</v>
      </c>
      <c r="D9" t="s">
        <v>2584</v>
      </c>
      <c r="E9">
        <v>26</v>
      </c>
      <c r="F9">
        <v>492200</v>
      </c>
      <c r="G9">
        <v>4</v>
      </c>
      <c r="H9">
        <v>200000008</v>
      </c>
      <c r="I9" s="119" t="s">
        <v>7937</v>
      </c>
      <c r="J9" s="119" t="s">
        <v>9516</v>
      </c>
    </row>
    <row r="10" spans="1:10" x14ac:dyDescent="0.2">
      <c r="A10">
        <v>9</v>
      </c>
      <c r="B10" t="s">
        <v>6735</v>
      </c>
      <c r="C10" t="s">
        <v>1695</v>
      </c>
      <c r="D10" t="s">
        <v>2584</v>
      </c>
      <c r="E10">
        <v>26</v>
      </c>
      <c r="F10">
        <v>492200</v>
      </c>
      <c r="G10">
        <v>4</v>
      </c>
      <c r="H10">
        <v>200000009</v>
      </c>
      <c r="I10" s="119" t="s">
        <v>7916</v>
      </c>
      <c r="J10" s="119" t="s">
        <v>9735</v>
      </c>
    </row>
    <row r="11" spans="1:10" x14ac:dyDescent="0.2">
      <c r="A11">
        <v>10</v>
      </c>
      <c r="B11" t="s">
        <v>6736</v>
      </c>
      <c r="C11" t="s">
        <v>1696</v>
      </c>
      <c r="D11" t="s">
        <v>2584</v>
      </c>
      <c r="E11">
        <v>14</v>
      </c>
      <c r="F11">
        <v>492200</v>
      </c>
      <c r="G11">
        <v>4</v>
      </c>
      <c r="H11">
        <v>200000010</v>
      </c>
      <c r="I11" s="119" t="s">
        <v>8131</v>
      </c>
      <c r="J11" s="119" t="s">
        <v>9736</v>
      </c>
    </row>
    <row r="12" spans="1:10" x14ac:dyDescent="0.2">
      <c r="A12">
        <v>11</v>
      </c>
      <c r="B12" t="s">
        <v>6737</v>
      </c>
      <c r="C12" t="s">
        <v>1697</v>
      </c>
      <c r="D12" t="s">
        <v>2584</v>
      </c>
      <c r="E12">
        <v>27</v>
      </c>
      <c r="F12">
        <v>492200</v>
      </c>
      <c r="G12">
        <v>4</v>
      </c>
      <c r="H12">
        <v>200000011</v>
      </c>
      <c r="I12" s="119" t="s">
        <v>7743</v>
      </c>
      <c r="J12" s="119" t="s">
        <v>9693</v>
      </c>
    </row>
    <row r="13" spans="1:10" x14ac:dyDescent="0.2">
      <c r="A13">
        <v>12</v>
      </c>
      <c r="B13" t="s">
        <v>6738</v>
      </c>
      <c r="C13" t="s">
        <v>1698</v>
      </c>
      <c r="D13" t="s">
        <v>2584</v>
      </c>
      <c r="E13">
        <v>26</v>
      </c>
      <c r="F13">
        <v>492200</v>
      </c>
      <c r="G13">
        <v>4</v>
      </c>
      <c r="H13">
        <v>200000012</v>
      </c>
      <c r="I13" s="119" t="s">
        <v>8397</v>
      </c>
      <c r="J13" s="119" t="s">
        <v>9425</v>
      </c>
    </row>
    <row r="14" spans="1:10" x14ac:dyDescent="0.2">
      <c r="A14">
        <v>13</v>
      </c>
      <c r="B14" t="s">
        <v>6739</v>
      </c>
      <c r="C14" t="s">
        <v>1699</v>
      </c>
      <c r="D14" t="s">
        <v>2584</v>
      </c>
      <c r="E14">
        <v>19</v>
      </c>
      <c r="F14">
        <v>492200</v>
      </c>
      <c r="G14">
        <v>4</v>
      </c>
      <c r="H14">
        <v>200000013</v>
      </c>
      <c r="I14" s="119" t="s">
        <v>8064</v>
      </c>
      <c r="J14" s="119" t="s">
        <v>9548</v>
      </c>
    </row>
    <row r="15" spans="1:10" x14ac:dyDescent="0.2">
      <c r="A15">
        <v>14</v>
      </c>
      <c r="B15" t="s">
        <v>6740</v>
      </c>
      <c r="C15" t="s">
        <v>1700</v>
      </c>
      <c r="D15" t="s">
        <v>2584</v>
      </c>
      <c r="E15">
        <v>14</v>
      </c>
      <c r="F15">
        <v>492200</v>
      </c>
      <c r="G15">
        <v>4</v>
      </c>
      <c r="H15">
        <v>200000014</v>
      </c>
      <c r="I15" s="119" t="s">
        <v>9737</v>
      </c>
      <c r="J15" s="119" t="s">
        <v>9738</v>
      </c>
    </row>
    <row r="16" spans="1:10" x14ac:dyDescent="0.2">
      <c r="A16">
        <v>15</v>
      </c>
      <c r="B16" t="s">
        <v>6741</v>
      </c>
      <c r="C16" t="s">
        <v>1701</v>
      </c>
      <c r="D16" t="s">
        <v>2584</v>
      </c>
      <c r="E16">
        <v>18</v>
      </c>
      <c r="F16">
        <v>492200</v>
      </c>
      <c r="G16">
        <v>3</v>
      </c>
      <c r="H16">
        <v>200000015</v>
      </c>
      <c r="I16" s="119" t="s">
        <v>7792</v>
      </c>
      <c r="J16" s="119" t="s">
        <v>9352</v>
      </c>
    </row>
    <row r="17" spans="1:10" x14ac:dyDescent="0.2">
      <c r="A17">
        <v>16</v>
      </c>
      <c r="B17" t="s">
        <v>6742</v>
      </c>
      <c r="C17" t="s">
        <v>1702</v>
      </c>
      <c r="D17" t="s">
        <v>2584</v>
      </c>
      <c r="E17">
        <v>40</v>
      </c>
      <c r="F17">
        <v>492200</v>
      </c>
      <c r="G17">
        <v>3</v>
      </c>
      <c r="H17">
        <v>200000016</v>
      </c>
      <c r="I17" s="119" t="s">
        <v>8498</v>
      </c>
      <c r="J17" s="119" t="s">
        <v>8553</v>
      </c>
    </row>
    <row r="18" spans="1:10" x14ac:dyDescent="0.2">
      <c r="A18">
        <v>17</v>
      </c>
      <c r="B18" t="s">
        <v>6743</v>
      </c>
      <c r="C18" t="s">
        <v>1703</v>
      </c>
      <c r="D18" t="s">
        <v>2584</v>
      </c>
      <c r="E18">
        <v>28</v>
      </c>
      <c r="F18">
        <v>492200</v>
      </c>
      <c r="G18">
        <v>3</v>
      </c>
      <c r="H18">
        <v>200000017</v>
      </c>
      <c r="I18" s="119" t="s">
        <v>8148</v>
      </c>
      <c r="J18" s="119" t="s">
        <v>9624</v>
      </c>
    </row>
    <row r="19" spans="1:10" x14ac:dyDescent="0.2">
      <c r="A19">
        <v>18</v>
      </c>
      <c r="B19" t="s">
        <v>6744</v>
      </c>
      <c r="C19" t="s">
        <v>1704</v>
      </c>
      <c r="D19" t="s">
        <v>2584</v>
      </c>
      <c r="E19">
        <v>27</v>
      </c>
      <c r="F19">
        <v>492200</v>
      </c>
      <c r="G19">
        <v>3</v>
      </c>
      <c r="H19">
        <v>200000018</v>
      </c>
      <c r="I19" s="119" t="s">
        <v>8821</v>
      </c>
      <c r="J19" s="119" t="s">
        <v>9390</v>
      </c>
    </row>
    <row r="20" spans="1:10" x14ac:dyDescent="0.2">
      <c r="A20">
        <v>19</v>
      </c>
      <c r="B20" t="s">
        <v>6745</v>
      </c>
      <c r="C20" t="s">
        <v>1705</v>
      </c>
      <c r="D20" t="s">
        <v>2584</v>
      </c>
      <c r="E20">
        <v>23</v>
      </c>
      <c r="F20">
        <v>492200</v>
      </c>
      <c r="G20">
        <v>3</v>
      </c>
      <c r="H20">
        <v>200000019</v>
      </c>
      <c r="I20" t="s">
        <v>9739</v>
      </c>
      <c r="J20" t="s">
        <v>9740</v>
      </c>
    </row>
    <row r="21" spans="1:10" x14ac:dyDescent="0.2">
      <c r="A21">
        <v>20</v>
      </c>
      <c r="B21" t="s">
        <v>6746</v>
      </c>
      <c r="C21" t="s">
        <v>1706</v>
      </c>
      <c r="D21" t="s">
        <v>2584</v>
      </c>
      <c r="E21">
        <v>27</v>
      </c>
      <c r="F21">
        <v>492200</v>
      </c>
      <c r="G21">
        <v>3</v>
      </c>
      <c r="H21">
        <v>200000020</v>
      </c>
      <c r="I21" t="s">
        <v>7743</v>
      </c>
      <c r="J21" t="s">
        <v>9478</v>
      </c>
    </row>
    <row r="22" spans="1:10" x14ac:dyDescent="0.2">
      <c r="A22">
        <v>21</v>
      </c>
      <c r="B22" t="s">
        <v>6747</v>
      </c>
      <c r="C22" t="s">
        <v>1707</v>
      </c>
      <c r="D22" t="s">
        <v>2584</v>
      </c>
      <c r="E22">
        <v>25</v>
      </c>
      <c r="F22">
        <v>492200</v>
      </c>
      <c r="G22">
        <v>3</v>
      </c>
      <c r="H22">
        <v>200000021</v>
      </c>
      <c r="I22" t="s">
        <v>9741</v>
      </c>
      <c r="J22" t="s">
        <v>9371</v>
      </c>
    </row>
    <row r="23" spans="1:10" x14ac:dyDescent="0.2">
      <c r="A23">
        <v>22</v>
      </c>
      <c r="B23" t="s">
        <v>6748</v>
      </c>
      <c r="C23" t="s">
        <v>1708</v>
      </c>
      <c r="D23" t="s">
        <v>2584</v>
      </c>
      <c r="E23" s="120">
        <v>25</v>
      </c>
      <c r="F23">
        <v>492200</v>
      </c>
      <c r="G23">
        <v>3</v>
      </c>
      <c r="H23">
        <v>200000022</v>
      </c>
      <c r="I23" t="s">
        <v>8558</v>
      </c>
      <c r="J23" t="s">
        <v>9368</v>
      </c>
    </row>
    <row r="24" spans="1:10" x14ac:dyDescent="0.2">
      <c r="A24">
        <v>23</v>
      </c>
      <c r="B24" t="s">
        <v>6749</v>
      </c>
      <c r="C24" t="s">
        <v>1709</v>
      </c>
      <c r="D24" t="s">
        <v>2584</v>
      </c>
      <c r="E24">
        <v>27</v>
      </c>
      <c r="F24">
        <v>492200</v>
      </c>
      <c r="G24">
        <v>3</v>
      </c>
      <c r="H24">
        <v>200000023</v>
      </c>
      <c r="I24" t="s">
        <v>8796</v>
      </c>
      <c r="J24" t="s">
        <v>9535</v>
      </c>
    </row>
    <row r="25" spans="1:10" x14ac:dyDescent="0.2">
      <c r="A25">
        <v>24</v>
      </c>
      <c r="B25" t="s">
        <v>6750</v>
      </c>
      <c r="C25" t="s">
        <v>1710</v>
      </c>
      <c r="D25" t="s">
        <v>2584</v>
      </c>
      <c r="E25">
        <v>26</v>
      </c>
      <c r="F25">
        <v>492200</v>
      </c>
      <c r="G25">
        <v>3</v>
      </c>
      <c r="H25">
        <v>200000024</v>
      </c>
      <c r="I25" t="s">
        <v>7819</v>
      </c>
      <c r="J25" t="s">
        <v>9742</v>
      </c>
    </row>
    <row r="26" spans="1:10" x14ac:dyDescent="0.2">
      <c r="A26">
        <v>25</v>
      </c>
      <c r="B26" t="s">
        <v>6751</v>
      </c>
      <c r="C26" t="s">
        <v>1711</v>
      </c>
      <c r="D26" t="s">
        <v>2584</v>
      </c>
      <c r="E26">
        <v>22</v>
      </c>
      <c r="F26">
        <v>492200</v>
      </c>
      <c r="G26">
        <v>3</v>
      </c>
      <c r="H26">
        <v>200000025</v>
      </c>
      <c r="I26" t="s">
        <v>8373</v>
      </c>
      <c r="J26" t="s">
        <v>7726</v>
      </c>
    </row>
    <row r="27" spans="1:10" x14ac:dyDescent="0.2">
      <c r="A27">
        <v>26</v>
      </c>
      <c r="B27" t="s">
        <v>6752</v>
      </c>
      <c r="C27" t="s">
        <v>1712</v>
      </c>
      <c r="D27" t="s">
        <v>2584</v>
      </c>
      <c r="E27">
        <v>28</v>
      </c>
      <c r="F27">
        <v>492200</v>
      </c>
      <c r="G27">
        <v>3</v>
      </c>
      <c r="H27">
        <v>200000026</v>
      </c>
      <c r="I27" t="s">
        <v>8739</v>
      </c>
      <c r="J27" t="s">
        <v>9514</v>
      </c>
    </row>
    <row r="28" spans="1:10" x14ac:dyDescent="0.2">
      <c r="A28">
        <v>27</v>
      </c>
      <c r="B28" t="s">
        <v>6753</v>
      </c>
      <c r="C28" t="s">
        <v>1713</v>
      </c>
      <c r="D28" t="s">
        <v>2584</v>
      </c>
      <c r="E28">
        <v>31</v>
      </c>
      <c r="F28">
        <v>492200</v>
      </c>
      <c r="G28">
        <v>3</v>
      </c>
      <c r="H28">
        <v>200000027</v>
      </c>
      <c r="I28" t="s">
        <v>7777</v>
      </c>
      <c r="J28" t="s">
        <v>7821</v>
      </c>
    </row>
    <row r="29" spans="1:10" x14ac:dyDescent="0.2">
      <c r="A29">
        <v>28</v>
      </c>
      <c r="B29" t="s">
        <v>6754</v>
      </c>
      <c r="C29" t="s">
        <v>1714</v>
      </c>
      <c r="D29" t="s">
        <v>2584</v>
      </c>
      <c r="E29">
        <v>26</v>
      </c>
      <c r="F29">
        <v>492200</v>
      </c>
      <c r="G29">
        <v>3</v>
      </c>
      <c r="H29">
        <v>200000028</v>
      </c>
      <c r="I29" t="s">
        <v>8037</v>
      </c>
      <c r="J29" t="s">
        <v>9479</v>
      </c>
    </row>
    <row r="30" spans="1:10" x14ac:dyDescent="0.2">
      <c r="A30">
        <v>29</v>
      </c>
      <c r="B30" t="s">
        <v>7564</v>
      </c>
      <c r="C30" t="s">
        <v>7565</v>
      </c>
      <c r="D30" t="s">
        <v>2584</v>
      </c>
      <c r="E30">
        <v>25</v>
      </c>
      <c r="F30">
        <v>492200</v>
      </c>
      <c r="G30">
        <v>2</v>
      </c>
      <c r="H30">
        <v>200000029</v>
      </c>
      <c r="I30" t="s">
        <v>9743</v>
      </c>
      <c r="J30" t="s">
        <v>8864</v>
      </c>
    </row>
    <row r="31" spans="1:10" x14ac:dyDescent="0.2">
      <c r="A31">
        <v>30</v>
      </c>
      <c r="B31" t="s">
        <v>7393</v>
      </c>
      <c r="C31" t="s">
        <v>7394</v>
      </c>
      <c r="D31" t="s">
        <v>2584</v>
      </c>
      <c r="E31">
        <v>34</v>
      </c>
      <c r="F31">
        <v>492200</v>
      </c>
      <c r="G31">
        <v>2</v>
      </c>
      <c r="H31">
        <v>200000030</v>
      </c>
      <c r="I31" t="s">
        <v>9744</v>
      </c>
      <c r="J31" t="s">
        <v>9542</v>
      </c>
    </row>
    <row r="32" spans="1:10" x14ac:dyDescent="0.2">
      <c r="A32">
        <v>31</v>
      </c>
      <c r="B32" t="s">
        <v>6755</v>
      </c>
      <c r="C32" t="s">
        <v>1715</v>
      </c>
      <c r="D32" t="s">
        <v>2584</v>
      </c>
      <c r="E32">
        <v>26</v>
      </c>
      <c r="F32">
        <v>492200</v>
      </c>
      <c r="G32">
        <v>2</v>
      </c>
      <c r="H32">
        <v>200000031</v>
      </c>
      <c r="I32" t="s">
        <v>9745</v>
      </c>
      <c r="J32" t="s">
        <v>9693</v>
      </c>
    </row>
    <row r="33" spans="1:10" x14ac:dyDescent="0.2">
      <c r="A33">
        <v>32</v>
      </c>
      <c r="B33" t="s">
        <v>6756</v>
      </c>
      <c r="C33" t="s">
        <v>1716</v>
      </c>
      <c r="D33" t="s">
        <v>2584</v>
      </c>
      <c r="E33">
        <v>26</v>
      </c>
      <c r="F33">
        <v>492200</v>
      </c>
      <c r="G33">
        <v>2</v>
      </c>
      <c r="H33">
        <v>200000032</v>
      </c>
      <c r="I33" t="s">
        <v>8255</v>
      </c>
      <c r="J33" t="s">
        <v>9746</v>
      </c>
    </row>
    <row r="34" spans="1:10" x14ac:dyDescent="0.2">
      <c r="A34">
        <v>33</v>
      </c>
      <c r="B34" t="s">
        <v>6757</v>
      </c>
      <c r="C34" t="s">
        <v>1717</v>
      </c>
      <c r="D34" t="s">
        <v>2584</v>
      </c>
      <c r="E34">
        <v>27</v>
      </c>
      <c r="F34">
        <v>492200</v>
      </c>
      <c r="G34">
        <v>2</v>
      </c>
      <c r="H34">
        <v>200000033</v>
      </c>
      <c r="I34" t="s">
        <v>8672</v>
      </c>
      <c r="J34" t="s">
        <v>9747</v>
      </c>
    </row>
    <row r="35" spans="1:10" x14ac:dyDescent="0.2">
      <c r="A35">
        <v>34</v>
      </c>
      <c r="B35" t="s">
        <v>6758</v>
      </c>
      <c r="C35" t="s">
        <v>1718</v>
      </c>
      <c r="D35" t="s">
        <v>2584</v>
      </c>
      <c r="E35">
        <v>25</v>
      </c>
      <c r="F35">
        <v>492200</v>
      </c>
      <c r="G35">
        <v>2</v>
      </c>
      <c r="H35">
        <v>200000034</v>
      </c>
      <c r="I35" t="s">
        <v>8026</v>
      </c>
      <c r="J35" t="s">
        <v>8525</v>
      </c>
    </row>
    <row r="36" spans="1:10" x14ac:dyDescent="0.2">
      <c r="A36">
        <v>35</v>
      </c>
      <c r="B36" t="s">
        <v>10668</v>
      </c>
      <c r="C36" t="s">
        <v>10669</v>
      </c>
      <c r="D36" t="s">
        <v>2584</v>
      </c>
      <c r="E36">
        <v>25</v>
      </c>
      <c r="F36">
        <v>492200</v>
      </c>
      <c r="G36">
        <v>2</v>
      </c>
      <c r="H36">
        <v>200000035</v>
      </c>
      <c r="I36" t="s">
        <v>7912</v>
      </c>
      <c r="J36" t="s">
        <v>9748</v>
      </c>
    </row>
    <row r="37" spans="1:10" x14ac:dyDescent="0.2">
      <c r="A37">
        <v>36</v>
      </c>
      <c r="B37" t="s">
        <v>6759</v>
      </c>
      <c r="C37" t="s">
        <v>1719</v>
      </c>
      <c r="D37" t="s">
        <v>2584</v>
      </c>
      <c r="E37">
        <v>26</v>
      </c>
      <c r="F37">
        <v>492200</v>
      </c>
      <c r="G37">
        <v>2</v>
      </c>
      <c r="H37">
        <v>200000036</v>
      </c>
      <c r="I37" t="s">
        <v>9749</v>
      </c>
      <c r="J37" t="s">
        <v>9505</v>
      </c>
    </row>
    <row r="38" spans="1:10" x14ac:dyDescent="0.2">
      <c r="A38">
        <v>37</v>
      </c>
      <c r="B38" t="s">
        <v>6760</v>
      </c>
      <c r="C38" t="s">
        <v>1720</v>
      </c>
      <c r="D38" t="s">
        <v>2584</v>
      </c>
      <c r="E38">
        <v>26</v>
      </c>
      <c r="F38">
        <v>492200</v>
      </c>
      <c r="G38">
        <v>2</v>
      </c>
      <c r="H38">
        <v>200000037</v>
      </c>
      <c r="I38" t="s">
        <v>7837</v>
      </c>
      <c r="J38" t="s">
        <v>9750</v>
      </c>
    </row>
    <row r="39" spans="1:10" x14ac:dyDescent="0.2">
      <c r="A39">
        <v>38</v>
      </c>
      <c r="B39" t="s">
        <v>7395</v>
      </c>
      <c r="C39" t="s">
        <v>7396</v>
      </c>
      <c r="D39" t="s">
        <v>2584</v>
      </c>
      <c r="E39">
        <v>26</v>
      </c>
      <c r="F39">
        <v>492200</v>
      </c>
      <c r="G39">
        <v>2</v>
      </c>
      <c r="H39">
        <v>200000038</v>
      </c>
      <c r="I39" t="s">
        <v>8102</v>
      </c>
      <c r="J39" t="s">
        <v>9711</v>
      </c>
    </row>
    <row r="40" spans="1:10" x14ac:dyDescent="0.2">
      <c r="A40">
        <v>39</v>
      </c>
      <c r="B40" t="s">
        <v>10670</v>
      </c>
      <c r="C40" t="s">
        <v>1721</v>
      </c>
      <c r="D40" t="s">
        <v>2584</v>
      </c>
      <c r="E40">
        <v>26</v>
      </c>
      <c r="F40">
        <v>492200</v>
      </c>
      <c r="G40">
        <v>2</v>
      </c>
      <c r="H40">
        <v>200000039</v>
      </c>
      <c r="I40" t="s">
        <v>7819</v>
      </c>
      <c r="J40" t="s">
        <v>9609</v>
      </c>
    </row>
    <row r="41" spans="1:10" x14ac:dyDescent="0.2">
      <c r="A41">
        <v>40</v>
      </c>
      <c r="B41" t="s">
        <v>6761</v>
      </c>
      <c r="C41" t="s">
        <v>1722</v>
      </c>
      <c r="D41" t="s">
        <v>2584</v>
      </c>
      <c r="E41">
        <v>28</v>
      </c>
      <c r="F41">
        <v>492200</v>
      </c>
      <c r="G41">
        <v>2</v>
      </c>
      <c r="H41">
        <v>200000040</v>
      </c>
      <c r="I41" t="s">
        <v>9079</v>
      </c>
      <c r="J41" t="s">
        <v>9421</v>
      </c>
    </row>
    <row r="42" spans="1:10" x14ac:dyDescent="0.2">
      <c r="A42">
        <v>41</v>
      </c>
      <c r="B42" t="s">
        <v>6766</v>
      </c>
      <c r="C42" t="s">
        <v>6767</v>
      </c>
      <c r="D42" t="s">
        <v>2584</v>
      </c>
      <c r="E42">
        <v>8</v>
      </c>
      <c r="F42">
        <v>492200</v>
      </c>
      <c r="G42">
        <v>2</v>
      </c>
      <c r="H42">
        <v>200000041</v>
      </c>
      <c r="I42" t="s">
        <v>9751</v>
      </c>
      <c r="J42" t="s">
        <v>9350</v>
      </c>
    </row>
    <row r="43" spans="1:10" x14ac:dyDescent="0.2">
      <c r="A43">
        <v>42</v>
      </c>
      <c r="B43" t="s">
        <v>6762</v>
      </c>
      <c r="C43" t="s">
        <v>1723</v>
      </c>
      <c r="D43" t="s">
        <v>2584</v>
      </c>
      <c r="E43">
        <v>27</v>
      </c>
      <c r="F43">
        <v>492200</v>
      </c>
      <c r="G43">
        <v>2</v>
      </c>
      <c r="H43">
        <v>200000042</v>
      </c>
      <c r="I43" t="s">
        <v>7850</v>
      </c>
      <c r="J43" t="s">
        <v>9752</v>
      </c>
    </row>
    <row r="44" spans="1:10" x14ac:dyDescent="0.2">
      <c r="A44">
        <v>43</v>
      </c>
      <c r="B44" t="s">
        <v>6763</v>
      </c>
      <c r="C44" t="s">
        <v>1724</v>
      </c>
      <c r="D44" t="s">
        <v>2584</v>
      </c>
      <c r="E44">
        <v>26</v>
      </c>
      <c r="F44">
        <v>492200</v>
      </c>
      <c r="G44">
        <v>2</v>
      </c>
      <c r="H44">
        <v>200000043</v>
      </c>
      <c r="I44" t="s">
        <v>9753</v>
      </c>
      <c r="J44" t="s">
        <v>7726</v>
      </c>
    </row>
    <row r="45" spans="1:10" x14ac:dyDescent="0.2">
      <c r="A45">
        <v>44</v>
      </c>
      <c r="B45" t="s">
        <v>6764</v>
      </c>
      <c r="C45" t="s">
        <v>1725</v>
      </c>
      <c r="D45" t="s">
        <v>2584</v>
      </c>
      <c r="E45">
        <v>40</v>
      </c>
      <c r="F45">
        <v>492200</v>
      </c>
      <c r="G45">
        <v>2</v>
      </c>
      <c r="H45">
        <v>200000044</v>
      </c>
      <c r="I45" t="s">
        <v>9754</v>
      </c>
      <c r="J45" t="s">
        <v>9421</v>
      </c>
    </row>
    <row r="46" spans="1:10" x14ac:dyDescent="0.2">
      <c r="A46">
        <v>45</v>
      </c>
      <c r="B46" t="s">
        <v>6765</v>
      </c>
      <c r="C46" t="s">
        <v>1726</v>
      </c>
      <c r="D46" t="s">
        <v>2584</v>
      </c>
      <c r="E46">
        <v>45</v>
      </c>
      <c r="F46">
        <v>492200</v>
      </c>
      <c r="G46">
        <v>2</v>
      </c>
      <c r="H46">
        <v>200000045</v>
      </c>
      <c r="I46" t="s">
        <v>9755</v>
      </c>
      <c r="J46" t="s">
        <v>9393</v>
      </c>
    </row>
    <row r="47" spans="1:10" x14ac:dyDescent="0.2">
      <c r="A47">
        <v>46</v>
      </c>
      <c r="B47" t="s">
        <v>10671</v>
      </c>
      <c r="C47" t="s">
        <v>10672</v>
      </c>
      <c r="D47" t="s">
        <v>2584</v>
      </c>
      <c r="E47">
        <v>25</v>
      </c>
      <c r="F47">
        <v>492200</v>
      </c>
      <c r="G47">
        <v>1</v>
      </c>
      <c r="H47">
        <v>200000046</v>
      </c>
      <c r="I47" t="s">
        <v>9240</v>
      </c>
      <c r="J47" t="s">
        <v>9367</v>
      </c>
    </row>
    <row r="48" spans="1:10" x14ac:dyDescent="0.2">
      <c r="A48">
        <v>47</v>
      </c>
      <c r="B48" t="s">
        <v>10673</v>
      </c>
      <c r="C48" t="s">
        <v>10674</v>
      </c>
      <c r="D48" t="s">
        <v>2584</v>
      </c>
      <c r="E48">
        <v>26</v>
      </c>
      <c r="F48">
        <v>492200</v>
      </c>
      <c r="G48">
        <v>1</v>
      </c>
      <c r="H48">
        <v>200000047</v>
      </c>
      <c r="I48" t="s">
        <v>7792</v>
      </c>
      <c r="J48" t="s">
        <v>7700</v>
      </c>
    </row>
    <row r="49" spans="1:10" x14ac:dyDescent="0.2">
      <c r="A49">
        <v>48</v>
      </c>
      <c r="B49" t="s">
        <v>10675</v>
      </c>
      <c r="C49" t="s">
        <v>10676</v>
      </c>
      <c r="D49" t="s">
        <v>2584</v>
      </c>
      <c r="E49">
        <v>1</v>
      </c>
      <c r="F49">
        <v>492200</v>
      </c>
      <c r="G49">
        <v>1</v>
      </c>
      <c r="H49">
        <v>200000048</v>
      </c>
      <c r="I49" t="s">
        <v>8346</v>
      </c>
      <c r="J49" t="s">
        <v>9397</v>
      </c>
    </row>
    <row r="50" spans="1:10" x14ac:dyDescent="0.2">
      <c r="A50">
        <v>49</v>
      </c>
      <c r="B50" t="s">
        <v>10677</v>
      </c>
      <c r="C50" t="s">
        <v>10678</v>
      </c>
      <c r="D50" t="s">
        <v>2584</v>
      </c>
      <c r="E50">
        <v>27</v>
      </c>
      <c r="F50">
        <v>492200</v>
      </c>
      <c r="G50">
        <v>1</v>
      </c>
      <c r="H50">
        <v>200000049</v>
      </c>
      <c r="I50" t="s">
        <v>9008</v>
      </c>
      <c r="J50" t="s">
        <v>9756</v>
      </c>
    </row>
    <row r="51" spans="1:10" x14ac:dyDescent="0.2">
      <c r="A51">
        <v>50</v>
      </c>
      <c r="B51" t="s">
        <v>10679</v>
      </c>
      <c r="C51" t="s">
        <v>10680</v>
      </c>
      <c r="D51" t="s">
        <v>2584</v>
      </c>
      <c r="E51">
        <v>18</v>
      </c>
      <c r="F51">
        <v>492200</v>
      </c>
      <c r="G51">
        <v>1</v>
      </c>
      <c r="H51">
        <v>200000050</v>
      </c>
      <c r="I51" t="s">
        <v>9536</v>
      </c>
      <c r="J51" t="s">
        <v>9376</v>
      </c>
    </row>
    <row r="52" spans="1:10" x14ac:dyDescent="0.2">
      <c r="A52">
        <v>51</v>
      </c>
      <c r="B52" t="s">
        <v>10681</v>
      </c>
      <c r="C52" t="s">
        <v>10682</v>
      </c>
      <c r="D52" t="s">
        <v>2584</v>
      </c>
      <c r="E52">
        <v>27</v>
      </c>
      <c r="F52">
        <v>492200</v>
      </c>
      <c r="G52">
        <v>1</v>
      </c>
      <c r="H52">
        <v>200000051</v>
      </c>
      <c r="I52" t="s">
        <v>9757</v>
      </c>
      <c r="J52" t="s">
        <v>9758</v>
      </c>
    </row>
    <row r="53" spans="1:10" x14ac:dyDescent="0.2">
      <c r="A53">
        <v>52</v>
      </c>
      <c r="B53" t="s">
        <v>10683</v>
      </c>
      <c r="C53" t="s">
        <v>2177</v>
      </c>
      <c r="D53" t="s">
        <v>2584</v>
      </c>
      <c r="E53">
        <v>27</v>
      </c>
      <c r="F53">
        <v>492200</v>
      </c>
      <c r="G53">
        <v>1</v>
      </c>
      <c r="H53">
        <v>200000052</v>
      </c>
      <c r="I53" t="s">
        <v>8558</v>
      </c>
      <c r="J53" t="s">
        <v>9352</v>
      </c>
    </row>
    <row r="54" spans="1:10" x14ac:dyDescent="0.2">
      <c r="A54">
        <v>53</v>
      </c>
      <c r="B54" t="s">
        <v>10684</v>
      </c>
      <c r="C54" t="s">
        <v>10685</v>
      </c>
      <c r="D54" t="s">
        <v>2584</v>
      </c>
      <c r="E54">
        <v>26</v>
      </c>
      <c r="F54">
        <v>492200</v>
      </c>
      <c r="G54">
        <v>1</v>
      </c>
      <c r="H54">
        <v>200000053</v>
      </c>
      <c r="I54" t="s">
        <v>9759</v>
      </c>
      <c r="J54" t="s">
        <v>9374</v>
      </c>
    </row>
    <row r="55" spans="1:10" x14ac:dyDescent="0.2">
      <c r="A55">
        <v>54</v>
      </c>
      <c r="B55" t="s">
        <v>10686</v>
      </c>
      <c r="C55" t="s">
        <v>10687</v>
      </c>
      <c r="D55" t="s">
        <v>2584</v>
      </c>
      <c r="E55">
        <v>28</v>
      </c>
      <c r="F55">
        <v>492200</v>
      </c>
      <c r="G55">
        <v>1</v>
      </c>
      <c r="H55">
        <v>200000054</v>
      </c>
      <c r="I55" t="s">
        <v>7855</v>
      </c>
      <c r="J55" t="s">
        <v>9760</v>
      </c>
    </row>
    <row r="56" spans="1:10" x14ac:dyDescent="0.2">
      <c r="A56">
        <v>55</v>
      </c>
      <c r="B56" t="s">
        <v>10688</v>
      </c>
      <c r="C56" t="s">
        <v>10689</v>
      </c>
      <c r="D56" t="s">
        <v>2584</v>
      </c>
      <c r="E56">
        <v>20</v>
      </c>
      <c r="F56">
        <v>492200</v>
      </c>
      <c r="G56">
        <v>1</v>
      </c>
      <c r="H56">
        <v>200000055</v>
      </c>
      <c r="I56" t="s">
        <v>9761</v>
      </c>
      <c r="J56" t="s">
        <v>9375</v>
      </c>
    </row>
    <row r="57" spans="1:10" x14ac:dyDescent="0.2">
      <c r="A57">
        <v>56</v>
      </c>
      <c r="B57" t="s">
        <v>10690</v>
      </c>
      <c r="C57" t="s">
        <v>10691</v>
      </c>
      <c r="D57" t="s">
        <v>2584</v>
      </c>
      <c r="E57">
        <v>25</v>
      </c>
      <c r="F57">
        <v>492200</v>
      </c>
      <c r="G57">
        <v>1</v>
      </c>
      <c r="H57">
        <v>200000056</v>
      </c>
      <c r="I57" t="s">
        <v>9762</v>
      </c>
      <c r="J57" t="s">
        <v>9503</v>
      </c>
    </row>
    <row r="58" spans="1:10" x14ac:dyDescent="0.2">
      <c r="A58">
        <v>57</v>
      </c>
      <c r="B58" t="s">
        <v>10692</v>
      </c>
      <c r="C58" t="s">
        <v>10693</v>
      </c>
      <c r="D58" t="s">
        <v>2584</v>
      </c>
      <c r="E58">
        <v>34</v>
      </c>
      <c r="F58">
        <v>492200</v>
      </c>
      <c r="G58">
        <v>1</v>
      </c>
      <c r="H58">
        <v>200000057</v>
      </c>
      <c r="I58" t="s">
        <v>8870</v>
      </c>
      <c r="J58" t="s">
        <v>9369</v>
      </c>
    </row>
    <row r="59" spans="1:10" x14ac:dyDescent="0.2">
      <c r="A59">
        <v>63</v>
      </c>
      <c r="B59" t="s">
        <v>6717</v>
      </c>
      <c r="C59" t="s">
        <v>1677</v>
      </c>
      <c r="D59" t="s">
        <v>2338</v>
      </c>
      <c r="E59">
        <v>28</v>
      </c>
      <c r="F59">
        <v>492232</v>
      </c>
      <c r="G59">
        <v>4</v>
      </c>
      <c r="H59">
        <v>200000058</v>
      </c>
      <c r="I59" t="s">
        <v>8513</v>
      </c>
      <c r="J59" t="s">
        <v>10694</v>
      </c>
    </row>
    <row r="60" spans="1:10" x14ac:dyDescent="0.2">
      <c r="A60">
        <v>64</v>
      </c>
      <c r="B60" t="s">
        <v>6718</v>
      </c>
      <c r="C60" t="s">
        <v>1678</v>
      </c>
      <c r="D60" t="s">
        <v>2338</v>
      </c>
      <c r="E60">
        <v>28</v>
      </c>
      <c r="F60">
        <v>492232</v>
      </c>
      <c r="G60">
        <v>4</v>
      </c>
      <c r="H60">
        <v>200000059</v>
      </c>
      <c r="I60" t="s">
        <v>10695</v>
      </c>
      <c r="J60" t="s">
        <v>10696</v>
      </c>
    </row>
    <row r="61" spans="1:10" x14ac:dyDescent="0.2">
      <c r="A61">
        <v>65</v>
      </c>
      <c r="B61" t="s">
        <v>6719</v>
      </c>
      <c r="C61" t="s">
        <v>1679</v>
      </c>
      <c r="D61" t="s">
        <v>2338</v>
      </c>
      <c r="E61">
        <v>14</v>
      </c>
      <c r="F61">
        <v>492232</v>
      </c>
      <c r="G61">
        <v>4</v>
      </c>
      <c r="H61">
        <v>200000060</v>
      </c>
      <c r="I61" t="s">
        <v>10697</v>
      </c>
      <c r="J61" t="s">
        <v>9752</v>
      </c>
    </row>
    <row r="62" spans="1:10" x14ac:dyDescent="0.2">
      <c r="A62">
        <v>66</v>
      </c>
      <c r="B62" t="s">
        <v>6720</v>
      </c>
      <c r="C62" t="s">
        <v>1680</v>
      </c>
      <c r="D62" t="s">
        <v>2338</v>
      </c>
      <c r="E62">
        <v>40</v>
      </c>
      <c r="F62">
        <v>492232</v>
      </c>
      <c r="G62">
        <v>3</v>
      </c>
      <c r="H62">
        <v>200000061</v>
      </c>
      <c r="I62" t="s">
        <v>7792</v>
      </c>
      <c r="J62" t="s">
        <v>9408</v>
      </c>
    </row>
    <row r="63" spans="1:10" x14ac:dyDescent="0.2">
      <c r="A63">
        <v>67</v>
      </c>
      <c r="B63" t="s">
        <v>6721</v>
      </c>
      <c r="C63" t="s">
        <v>1681</v>
      </c>
      <c r="D63" t="s">
        <v>2338</v>
      </c>
      <c r="E63">
        <v>31</v>
      </c>
      <c r="F63">
        <v>492232</v>
      </c>
      <c r="G63">
        <v>3</v>
      </c>
      <c r="H63">
        <v>200000062</v>
      </c>
      <c r="I63" t="s">
        <v>7707</v>
      </c>
      <c r="J63" t="s">
        <v>9520</v>
      </c>
    </row>
    <row r="64" spans="1:10" x14ac:dyDescent="0.2">
      <c r="A64">
        <v>68</v>
      </c>
      <c r="B64" t="s">
        <v>6722</v>
      </c>
      <c r="C64" t="s">
        <v>1682</v>
      </c>
      <c r="D64" t="s">
        <v>2338</v>
      </c>
      <c r="E64">
        <v>28</v>
      </c>
      <c r="F64">
        <v>492232</v>
      </c>
      <c r="G64">
        <v>3</v>
      </c>
      <c r="H64">
        <v>200000063</v>
      </c>
      <c r="I64" t="s">
        <v>8933</v>
      </c>
      <c r="J64" t="s">
        <v>9347</v>
      </c>
    </row>
    <row r="65" spans="1:10" x14ac:dyDescent="0.2">
      <c r="A65">
        <v>69</v>
      </c>
      <c r="B65" t="s">
        <v>6723</v>
      </c>
      <c r="C65" t="s">
        <v>1683</v>
      </c>
      <c r="D65" t="s">
        <v>2338</v>
      </c>
      <c r="E65">
        <v>29</v>
      </c>
      <c r="F65">
        <v>492232</v>
      </c>
      <c r="G65">
        <v>3</v>
      </c>
      <c r="H65">
        <v>200000064</v>
      </c>
      <c r="I65" t="s">
        <v>7741</v>
      </c>
      <c r="J65" t="s">
        <v>9542</v>
      </c>
    </row>
    <row r="66" spans="1:10" x14ac:dyDescent="0.2">
      <c r="A66">
        <v>70</v>
      </c>
      <c r="B66" t="s">
        <v>6724</v>
      </c>
      <c r="C66" t="s">
        <v>1684</v>
      </c>
      <c r="D66" t="s">
        <v>2338</v>
      </c>
      <c r="E66">
        <v>27</v>
      </c>
      <c r="F66">
        <v>492232</v>
      </c>
      <c r="G66">
        <v>3</v>
      </c>
      <c r="H66">
        <v>200000065</v>
      </c>
      <c r="I66" t="s">
        <v>10698</v>
      </c>
      <c r="J66" t="s">
        <v>9496</v>
      </c>
    </row>
    <row r="67" spans="1:10" x14ac:dyDescent="0.2">
      <c r="A67">
        <v>71</v>
      </c>
      <c r="B67" t="s">
        <v>6725</v>
      </c>
      <c r="C67" t="s">
        <v>1685</v>
      </c>
      <c r="D67" t="s">
        <v>2338</v>
      </c>
      <c r="E67">
        <v>27</v>
      </c>
      <c r="F67">
        <v>492232</v>
      </c>
      <c r="G67">
        <v>2</v>
      </c>
      <c r="H67">
        <v>200000066</v>
      </c>
      <c r="I67" t="s">
        <v>8387</v>
      </c>
      <c r="J67" t="s">
        <v>7726</v>
      </c>
    </row>
    <row r="68" spans="1:10" x14ac:dyDescent="0.2">
      <c r="A68">
        <v>72</v>
      </c>
      <c r="B68" t="s">
        <v>6726</v>
      </c>
      <c r="C68" t="s">
        <v>1686</v>
      </c>
      <c r="D68" t="s">
        <v>2338</v>
      </c>
      <c r="E68">
        <v>27</v>
      </c>
      <c r="F68">
        <v>492232</v>
      </c>
      <c r="G68">
        <v>2</v>
      </c>
      <c r="H68">
        <v>200000067</v>
      </c>
      <c r="I68" t="s">
        <v>10699</v>
      </c>
      <c r="J68" t="s">
        <v>9520</v>
      </c>
    </row>
    <row r="69" spans="1:10" x14ac:dyDescent="0.2">
      <c r="A69">
        <v>73</v>
      </c>
      <c r="B69" t="s">
        <v>10700</v>
      </c>
      <c r="C69" t="s">
        <v>10701</v>
      </c>
      <c r="D69" t="s">
        <v>2338</v>
      </c>
      <c r="E69">
        <v>27</v>
      </c>
      <c r="F69">
        <v>492232</v>
      </c>
      <c r="G69">
        <v>1</v>
      </c>
      <c r="H69">
        <v>200000068</v>
      </c>
      <c r="I69" t="s">
        <v>8163</v>
      </c>
      <c r="J69" t="s">
        <v>9642</v>
      </c>
    </row>
    <row r="70" spans="1:10" x14ac:dyDescent="0.2">
      <c r="A70">
        <v>74</v>
      </c>
      <c r="B70" t="s">
        <v>10702</v>
      </c>
      <c r="C70" t="s">
        <v>10703</v>
      </c>
      <c r="D70" t="s">
        <v>2338</v>
      </c>
      <c r="E70">
        <v>28</v>
      </c>
      <c r="F70">
        <v>492232</v>
      </c>
      <c r="G70">
        <v>1</v>
      </c>
      <c r="H70">
        <v>200000069</v>
      </c>
      <c r="I70" t="s">
        <v>8046</v>
      </c>
      <c r="J70" t="s">
        <v>9516</v>
      </c>
    </row>
    <row r="71" spans="1:10" x14ac:dyDescent="0.2">
      <c r="A71">
        <v>82</v>
      </c>
      <c r="B71" t="s">
        <v>7501</v>
      </c>
      <c r="C71" t="s">
        <v>7502</v>
      </c>
      <c r="D71" t="s">
        <v>2786</v>
      </c>
      <c r="E71">
        <v>28</v>
      </c>
      <c r="F71">
        <v>492213</v>
      </c>
      <c r="G71">
        <v>2</v>
      </c>
      <c r="H71">
        <v>200000070</v>
      </c>
      <c r="I71" t="s">
        <v>8363</v>
      </c>
      <c r="J71" t="s">
        <v>9356</v>
      </c>
    </row>
    <row r="72" spans="1:10" x14ac:dyDescent="0.2">
      <c r="A72">
        <v>83</v>
      </c>
      <c r="B72" t="s">
        <v>7449</v>
      </c>
      <c r="C72" t="s">
        <v>7450</v>
      </c>
      <c r="D72" t="s">
        <v>2786</v>
      </c>
      <c r="E72">
        <v>28</v>
      </c>
      <c r="F72">
        <v>492213</v>
      </c>
      <c r="G72">
        <v>2</v>
      </c>
      <c r="H72">
        <v>200000071</v>
      </c>
      <c r="I72" t="s">
        <v>8473</v>
      </c>
      <c r="J72" t="s">
        <v>9390</v>
      </c>
    </row>
    <row r="73" spans="1:10" x14ac:dyDescent="0.2">
      <c r="A73">
        <v>84</v>
      </c>
      <c r="B73" t="s">
        <v>6785</v>
      </c>
      <c r="C73" t="s">
        <v>1745</v>
      </c>
      <c r="D73" t="s">
        <v>2786</v>
      </c>
      <c r="E73">
        <v>27</v>
      </c>
      <c r="F73">
        <v>492213</v>
      </c>
      <c r="G73">
        <v>3</v>
      </c>
      <c r="H73">
        <v>200000072</v>
      </c>
      <c r="I73" t="s">
        <v>9482</v>
      </c>
      <c r="J73" t="s">
        <v>8465</v>
      </c>
    </row>
    <row r="74" spans="1:10" x14ac:dyDescent="0.2">
      <c r="A74">
        <v>85</v>
      </c>
      <c r="B74" t="s">
        <v>6784</v>
      </c>
      <c r="C74" t="s">
        <v>1744</v>
      </c>
      <c r="D74" t="s">
        <v>2786</v>
      </c>
      <c r="E74">
        <v>35</v>
      </c>
      <c r="F74">
        <v>492213</v>
      </c>
      <c r="G74">
        <v>3</v>
      </c>
      <c r="H74">
        <v>200000073</v>
      </c>
      <c r="I74" t="s">
        <v>9860</v>
      </c>
      <c r="J74" t="s">
        <v>9861</v>
      </c>
    </row>
    <row r="75" spans="1:10" x14ac:dyDescent="0.2">
      <c r="A75">
        <v>86</v>
      </c>
      <c r="B75" t="s">
        <v>6768</v>
      </c>
      <c r="C75" t="s">
        <v>1727</v>
      </c>
      <c r="D75" t="s">
        <v>2786</v>
      </c>
      <c r="E75">
        <v>37</v>
      </c>
      <c r="F75">
        <v>492213</v>
      </c>
      <c r="G75" t="s">
        <v>90</v>
      </c>
      <c r="H75">
        <v>200000074</v>
      </c>
      <c r="I75" t="s">
        <v>8102</v>
      </c>
      <c r="J75" t="s">
        <v>7936</v>
      </c>
    </row>
    <row r="76" spans="1:10" x14ac:dyDescent="0.2">
      <c r="A76">
        <v>87</v>
      </c>
      <c r="B76" t="s">
        <v>6770</v>
      </c>
      <c r="C76" t="s">
        <v>1729</v>
      </c>
      <c r="D76" t="s">
        <v>2786</v>
      </c>
      <c r="E76">
        <v>22</v>
      </c>
      <c r="F76">
        <v>492213</v>
      </c>
      <c r="G76">
        <v>4</v>
      </c>
      <c r="H76">
        <v>200000075</v>
      </c>
      <c r="I76" t="s">
        <v>9169</v>
      </c>
      <c r="J76" t="s">
        <v>9435</v>
      </c>
    </row>
    <row r="77" spans="1:10" x14ac:dyDescent="0.2">
      <c r="A77">
        <v>88</v>
      </c>
      <c r="B77" t="s">
        <v>6771</v>
      </c>
      <c r="C77" t="s">
        <v>1730</v>
      </c>
      <c r="D77" t="s">
        <v>2786</v>
      </c>
      <c r="E77">
        <v>26</v>
      </c>
      <c r="F77">
        <v>492213</v>
      </c>
      <c r="G77">
        <v>4</v>
      </c>
      <c r="H77">
        <v>200000076</v>
      </c>
      <c r="I77" t="s">
        <v>7703</v>
      </c>
      <c r="J77" t="s">
        <v>9516</v>
      </c>
    </row>
    <row r="78" spans="1:10" x14ac:dyDescent="0.2">
      <c r="A78">
        <v>89</v>
      </c>
      <c r="B78" t="s">
        <v>6772</v>
      </c>
      <c r="C78" t="s">
        <v>1731</v>
      </c>
      <c r="D78" t="s">
        <v>2786</v>
      </c>
      <c r="E78">
        <v>38</v>
      </c>
      <c r="F78">
        <v>492213</v>
      </c>
      <c r="G78">
        <v>4</v>
      </c>
      <c r="H78">
        <v>200000077</v>
      </c>
      <c r="I78" t="s">
        <v>8126</v>
      </c>
      <c r="J78" t="s">
        <v>9862</v>
      </c>
    </row>
    <row r="79" spans="1:10" x14ac:dyDescent="0.2">
      <c r="A79">
        <v>90</v>
      </c>
      <c r="B79" t="s">
        <v>6773</v>
      </c>
      <c r="C79" t="s">
        <v>1732</v>
      </c>
      <c r="D79" t="s">
        <v>2786</v>
      </c>
      <c r="E79">
        <v>28</v>
      </c>
      <c r="F79">
        <v>492213</v>
      </c>
      <c r="G79">
        <v>4</v>
      </c>
      <c r="H79">
        <v>200000078</v>
      </c>
      <c r="I79" t="s">
        <v>9863</v>
      </c>
      <c r="J79" t="s">
        <v>9375</v>
      </c>
    </row>
    <row r="80" spans="1:10" x14ac:dyDescent="0.2">
      <c r="A80">
        <v>91</v>
      </c>
      <c r="B80" t="s">
        <v>6774</v>
      </c>
      <c r="C80" t="s">
        <v>1733</v>
      </c>
      <c r="D80" t="s">
        <v>2786</v>
      </c>
      <c r="E80">
        <v>24</v>
      </c>
      <c r="F80">
        <v>492213</v>
      </c>
      <c r="G80">
        <v>4</v>
      </c>
      <c r="H80">
        <v>200000079</v>
      </c>
      <c r="I80" t="s">
        <v>9864</v>
      </c>
      <c r="J80" t="s">
        <v>9865</v>
      </c>
    </row>
    <row r="81" spans="1:10" x14ac:dyDescent="0.2">
      <c r="A81">
        <v>92</v>
      </c>
      <c r="B81" t="s">
        <v>6775</v>
      </c>
      <c r="C81" t="s">
        <v>1734</v>
      </c>
      <c r="D81" t="s">
        <v>2786</v>
      </c>
      <c r="E81">
        <v>24</v>
      </c>
      <c r="F81">
        <v>492213</v>
      </c>
      <c r="G81">
        <v>4</v>
      </c>
      <c r="H81">
        <v>200000080</v>
      </c>
      <c r="I81" t="s">
        <v>9866</v>
      </c>
      <c r="J81" t="s">
        <v>9672</v>
      </c>
    </row>
    <row r="82" spans="1:10" x14ac:dyDescent="0.2">
      <c r="A82">
        <v>93</v>
      </c>
      <c r="B82" t="s">
        <v>6776</v>
      </c>
      <c r="C82" t="s">
        <v>1735</v>
      </c>
      <c r="D82" t="s">
        <v>2786</v>
      </c>
      <c r="E82">
        <v>25</v>
      </c>
      <c r="F82">
        <v>492213</v>
      </c>
      <c r="G82">
        <v>4</v>
      </c>
      <c r="H82">
        <v>200000081</v>
      </c>
      <c r="I82" t="s">
        <v>9867</v>
      </c>
      <c r="J82" t="s">
        <v>9868</v>
      </c>
    </row>
    <row r="83" spans="1:10" x14ac:dyDescent="0.2">
      <c r="A83">
        <v>94</v>
      </c>
      <c r="B83" t="s">
        <v>10704</v>
      </c>
      <c r="C83" t="s">
        <v>1736</v>
      </c>
      <c r="D83" t="s">
        <v>2786</v>
      </c>
      <c r="E83">
        <v>5</v>
      </c>
      <c r="F83">
        <v>492213</v>
      </c>
      <c r="G83">
        <v>4</v>
      </c>
      <c r="H83">
        <v>200000082</v>
      </c>
      <c r="I83" t="s">
        <v>8185</v>
      </c>
      <c r="J83" t="s">
        <v>9869</v>
      </c>
    </row>
    <row r="84" spans="1:10" x14ac:dyDescent="0.2">
      <c r="A84">
        <v>95</v>
      </c>
      <c r="B84" t="s">
        <v>6787</v>
      </c>
      <c r="C84" t="s">
        <v>1747</v>
      </c>
      <c r="D84" t="s">
        <v>2786</v>
      </c>
      <c r="E84">
        <v>27</v>
      </c>
      <c r="F84">
        <v>492213</v>
      </c>
      <c r="G84">
        <v>3</v>
      </c>
      <c r="H84">
        <v>200000083</v>
      </c>
      <c r="I84" t="s">
        <v>9870</v>
      </c>
      <c r="J84" t="s">
        <v>9393</v>
      </c>
    </row>
    <row r="85" spans="1:10" x14ac:dyDescent="0.2">
      <c r="A85">
        <v>96</v>
      </c>
      <c r="B85" t="s">
        <v>6788</v>
      </c>
      <c r="C85" t="s">
        <v>1748</v>
      </c>
      <c r="D85" t="s">
        <v>2786</v>
      </c>
      <c r="E85">
        <v>27</v>
      </c>
      <c r="F85">
        <v>492213</v>
      </c>
      <c r="G85">
        <v>3</v>
      </c>
      <c r="H85">
        <v>200000084</v>
      </c>
      <c r="I85" t="s">
        <v>9871</v>
      </c>
      <c r="J85" t="s">
        <v>9352</v>
      </c>
    </row>
    <row r="86" spans="1:10" x14ac:dyDescent="0.2">
      <c r="A86">
        <v>97</v>
      </c>
      <c r="B86" t="s">
        <v>6789</v>
      </c>
      <c r="C86" t="s">
        <v>1749</v>
      </c>
      <c r="D86" t="s">
        <v>2786</v>
      </c>
      <c r="E86">
        <v>43</v>
      </c>
      <c r="F86">
        <v>492213</v>
      </c>
      <c r="G86">
        <v>3</v>
      </c>
      <c r="H86">
        <v>200000085</v>
      </c>
      <c r="I86" t="s">
        <v>8160</v>
      </c>
      <c r="J86" t="s">
        <v>9872</v>
      </c>
    </row>
    <row r="87" spans="1:10" x14ac:dyDescent="0.2">
      <c r="A87">
        <v>98</v>
      </c>
      <c r="B87" t="s">
        <v>6790</v>
      </c>
      <c r="C87" t="s">
        <v>1750</v>
      </c>
      <c r="D87" t="s">
        <v>2786</v>
      </c>
      <c r="E87">
        <v>27</v>
      </c>
      <c r="F87">
        <v>492213</v>
      </c>
      <c r="G87">
        <v>3</v>
      </c>
      <c r="H87">
        <v>200000086</v>
      </c>
      <c r="I87" t="s">
        <v>8160</v>
      </c>
      <c r="J87" t="s">
        <v>9873</v>
      </c>
    </row>
    <row r="88" spans="1:10" x14ac:dyDescent="0.2">
      <c r="A88">
        <v>99</v>
      </c>
      <c r="B88" t="s">
        <v>6791</v>
      </c>
      <c r="C88" t="s">
        <v>1751</v>
      </c>
      <c r="D88" t="s">
        <v>2786</v>
      </c>
      <c r="E88">
        <v>27</v>
      </c>
      <c r="F88">
        <v>492213</v>
      </c>
      <c r="G88">
        <v>3</v>
      </c>
      <c r="H88">
        <v>200000087</v>
      </c>
      <c r="I88" t="s">
        <v>8373</v>
      </c>
      <c r="J88" t="s">
        <v>9429</v>
      </c>
    </row>
    <row r="89" spans="1:10" x14ac:dyDescent="0.2">
      <c r="A89">
        <v>100</v>
      </c>
      <c r="B89" t="s">
        <v>6794</v>
      </c>
      <c r="C89" t="s">
        <v>1754</v>
      </c>
      <c r="D89" t="s">
        <v>2786</v>
      </c>
      <c r="E89">
        <v>1</v>
      </c>
      <c r="F89">
        <v>492213</v>
      </c>
      <c r="G89">
        <v>3</v>
      </c>
      <c r="H89">
        <v>200000088</v>
      </c>
      <c r="I89" t="s">
        <v>9874</v>
      </c>
      <c r="J89" t="s">
        <v>8429</v>
      </c>
    </row>
    <row r="90" spans="1:10" x14ac:dyDescent="0.2">
      <c r="A90">
        <v>101</v>
      </c>
      <c r="B90" t="s">
        <v>7391</v>
      </c>
      <c r="C90" t="s">
        <v>7392</v>
      </c>
      <c r="D90" t="s">
        <v>2786</v>
      </c>
      <c r="E90">
        <v>28</v>
      </c>
      <c r="F90">
        <v>492213</v>
      </c>
      <c r="G90">
        <v>2</v>
      </c>
      <c r="H90">
        <v>200000089</v>
      </c>
      <c r="I90" t="s">
        <v>8334</v>
      </c>
      <c r="J90" t="s">
        <v>9423</v>
      </c>
    </row>
    <row r="91" spans="1:10" x14ac:dyDescent="0.2">
      <c r="A91">
        <v>102</v>
      </c>
      <c r="B91" t="s">
        <v>7445</v>
      </c>
      <c r="C91" t="s">
        <v>7446</v>
      </c>
      <c r="D91" t="s">
        <v>2786</v>
      </c>
      <c r="E91">
        <v>27</v>
      </c>
      <c r="F91">
        <v>492213</v>
      </c>
      <c r="G91">
        <v>2</v>
      </c>
      <c r="H91">
        <v>200000090</v>
      </c>
      <c r="I91" t="s">
        <v>9875</v>
      </c>
      <c r="J91" t="s">
        <v>9506</v>
      </c>
    </row>
    <row r="92" spans="1:10" x14ac:dyDescent="0.2">
      <c r="A92">
        <v>103</v>
      </c>
      <c r="B92" t="s">
        <v>6779</v>
      </c>
      <c r="C92" t="s">
        <v>1739</v>
      </c>
      <c r="D92" t="s">
        <v>2786</v>
      </c>
      <c r="E92">
        <v>28</v>
      </c>
      <c r="F92">
        <v>492213</v>
      </c>
      <c r="G92">
        <v>4</v>
      </c>
      <c r="H92">
        <v>200000091</v>
      </c>
      <c r="I92" t="s">
        <v>8604</v>
      </c>
      <c r="J92" t="s">
        <v>9640</v>
      </c>
    </row>
    <row r="93" spans="1:10" x14ac:dyDescent="0.2">
      <c r="A93">
        <v>104</v>
      </c>
      <c r="B93" t="s">
        <v>6795</v>
      </c>
      <c r="C93" t="s">
        <v>1755</v>
      </c>
      <c r="D93" t="s">
        <v>2786</v>
      </c>
      <c r="E93">
        <v>45</v>
      </c>
      <c r="F93">
        <v>492213</v>
      </c>
      <c r="G93">
        <v>3</v>
      </c>
      <c r="H93">
        <v>200000092</v>
      </c>
      <c r="I93" t="s">
        <v>8456</v>
      </c>
      <c r="J93" t="s">
        <v>9635</v>
      </c>
    </row>
    <row r="94" spans="1:10" x14ac:dyDescent="0.2">
      <c r="A94">
        <v>105</v>
      </c>
      <c r="B94" t="s">
        <v>6780</v>
      </c>
      <c r="C94" t="s">
        <v>1740</v>
      </c>
      <c r="D94" t="s">
        <v>2786</v>
      </c>
      <c r="E94">
        <v>34</v>
      </c>
      <c r="F94">
        <v>492213</v>
      </c>
      <c r="G94">
        <v>3</v>
      </c>
      <c r="H94">
        <v>200000093</v>
      </c>
      <c r="I94" t="s">
        <v>9876</v>
      </c>
      <c r="J94" t="s">
        <v>9877</v>
      </c>
    </row>
    <row r="95" spans="1:10" x14ac:dyDescent="0.2">
      <c r="A95">
        <v>106</v>
      </c>
      <c r="B95" t="s">
        <v>6781</v>
      </c>
      <c r="C95" t="s">
        <v>1741</v>
      </c>
      <c r="D95" t="s">
        <v>2786</v>
      </c>
      <c r="E95">
        <v>27</v>
      </c>
      <c r="F95">
        <v>492213</v>
      </c>
      <c r="G95">
        <v>3</v>
      </c>
      <c r="H95">
        <v>200000094</v>
      </c>
      <c r="I95" t="s">
        <v>7786</v>
      </c>
      <c r="J95" t="s">
        <v>9364</v>
      </c>
    </row>
    <row r="96" spans="1:10" x14ac:dyDescent="0.2">
      <c r="A96">
        <v>107</v>
      </c>
      <c r="B96" t="s">
        <v>6782</v>
      </c>
      <c r="C96" t="s">
        <v>1742</v>
      </c>
      <c r="D96" t="s">
        <v>2786</v>
      </c>
      <c r="E96">
        <v>35</v>
      </c>
      <c r="F96">
        <v>492213</v>
      </c>
      <c r="G96">
        <v>3</v>
      </c>
      <c r="H96">
        <v>200000095</v>
      </c>
      <c r="I96" t="s">
        <v>7788</v>
      </c>
      <c r="J96" t="s">
        <v>9405</v>
      </c>
    </row>
    <row r="97" spans="1:10" x14ac:dyDescent="0.2">
      <c r="A97">
        <v>108</v>
      </c>
      <c r="B97" t="s">
        <v>6783</v>
      </c>
      <c r="C97" t="s">
        <v>1743</v>
      </c>
      <c r="D97" t="s">
        <v>2786</v>
      </c>
      <c r="E97">
        <v>27</v>
      </c>
      <c r="F97">
        <v>492213</v>
      </c>
      <c r="G97">
        <v>3</v>
      </c>
      <c r="H97">
        <v>200000096</v>
      </c>
      <c r="I97" t="s">
        <v>9878</v>
      </c>
      <c r="J97" t="s">
        <v>9879</v>
      </c>
    </row>
    <row r="98" spans="1:10" x14ac:dyDescent="0.2">
      <c r="A98">
        <v>109</v>
      </c>
      <c r="B98" t="s">
        <v>10705</v>
      </c>
      <c r="C98" t="s">
        <v>7539</v>
      </c>
      <c r="D98" t="s">
        <v>2786</v>
      </c>
      <c r="E98">
        <v>27</v>
      </c>
      <c r="F98">
        <v>492213</v>
      </c>
      <c r="G98">
        <v>2</v>
      </c>
      <c r="H98">
        <v>200000097</v>
      </c>
      <c r="I98" t="s">
        <v>9880</v>
      </c>
      <c r="J98" t="s">
        <v>9520</v>
      </c>
    </row>
    <row r="99" spans="1:10" x14ac:dyDescent="0.2">
      <c r="A99">
        <v>110</v>
      </c>
      <c r="B99" t="s">
        <v>7507</v>
      </c>
      <c r="C99" t="s">
        <v>7508</v>
      </c>
      <c r="D99" t="s">
        <v>2786</v>
      </c>
      <c r="E99">
        <v>27</v>
      </c>
      <c r="F99">
        <v>492213</v>
      </c>
      <c r="G99">
        <v>2</v>
      </c>
      <c r="H99">
        <v>200000098</v>
      </c>
      <c r="I99" t="s">
        <v>9881</v>
      </c>
      <c r="J99" t="s">
        <v>9695</v>
      </c>
    </row>
    <row r="100" spans="1:10" x14ac:dyDescent="0.2">
      <c r="A100">
        <v>111</v>
      </c>
      <c r="B100" t="s">
        <v>7505</v>
      </c>
      <c r="C100" t="s">
        <v>7506</v>
      </c>
      <c r="D100" t="s">
        <v>2786</v>
      </c>
      <c r="E100">
        <v>27</v>
      </c>
      <c r="F100">
        <v>492213</v>
      </c>
      <c r="G100">
        <v>2</v>
      </c>
      <c r="H100">
        <v>200000099</v>
      </c>
      <c r="I100" t="s">
        <v>9882</v>
      </c>
      <c r="J100" t="s">
        <v>9453</v>
      </c>
    </row>
    <row r="101" spans="1:10" x14ac:dyDescent="0.2">
      <c r="A101">
        <v>112</v>
      </c>
      <c r="B101" t="s">
        <v>6769</v>
      </c>
      <c r="C101" t="s">
        <v>1728</v>
      </c>
      <c r="D101" t="s">
        <v>2786</v>
      </c>
      <c r="E101">
        <v>27</v>
      </c>
      <c r="F101">
        <v>492214</v>
      </c>
      <c r="G101">
        <v>4</v>
      </c>
      <c r="H101">
        <v>200000100</v>
      </c>
      <c r="I101" t="s">
        <v>9883</v>
      </c>
      <c r="J101" t="s">
        <v>9463</v>
      </c>
    </row>
    <row r="102" spans="1:10" x14ac:dyDescent="0.2">
      <c r="A102">
        <v>113</v>
      </c>
      <c r="B102" t="s">
        <v>6792</v>
      </c>
      <c r="C102" t="s">
        <v>1752</v>
      </c>
      <c r="D102" t="s">
        <v>2786</v>
      </c>
      <c r="E102">
        <v>27</v>
      </c>
      <c r="F102">
        <v>492215</v>
      </c>
      <c r="G102">
        <v>4</v>
      </c>
      <c r="H102">
        <v>200000101</v>
      </c>
      <c r="I102" t="s">
        <v>9007</v>
      </c>
      <c r="J102" t="s">
        <v>9884</v>
      </c>
    </row>
    <row r="103" spans="1:10" x14ac:dyDescent="0.2">
      <c r="A103">
        <v>114</v>
      </c>
      <c r="B103" t="s">
        <v>6777</v>
      </c>
      <c r="C103" t="s">
        <v>1737</v>
      </c>
      <c r="D103" t="s">
        <v>2786</v>
      </c>
      <c r="E103">
        <v>36</v>
      </c>
      <c r="F103">
        <v>492216</v>
      </c>
      <c r="G103">
        <v>4</v>
      </c>
      <c r="H103">
        <v>200000102</v>
      </c>
      <c r="I103" t="s">
        <v>7703</v>
      </c>
      <c r="J103" t="s">
        <v>9476</v>
      </c>
    </row>
    <row r="104" spans="1:10" x14ac:dyDescent="0.2">
      <c r="A104">
        <v>115</v>
      </c>
      <c r="B104" t="s">
        <v>6778</v>
      </c>
      <c r="C104" t="s">
        <v>1738</v>
      </c>
      <c r="D104" t="s">
        <v>2786</v>
      </c>
      <c r="E104">
        <v>24</v>
      </c>
      <c r="F104">
        <v>492217</v>
      </c>
      <c r="G104">
        <v>4</v>
      </c>
      <c r="H104">
        <v>200000103</v>
      </c>
      <c r="I104" t="s">
        <v>8102</v>
      </c>
      <c r="J104" t="s">
        <v>9885</v>
      </c>
    </row>
    <row r="105" spans="1:10" x14ac:dyDescent="0.2">
      <c r="A105">
        <v>116</v>
      </c>
      <c r="B105" t="s">
        <v>6793</v>
      </c>
      <c r="C105" t="s">
        <v>1753</v>
      </c>
      <c r="D105" t="s">
        <v>2786</v>
      </c>
      <c r="E105">
        <v>36</v>
      </c>
      <c r="F105">
        <v>492218</v>
      </c>
      <c r="G105">
        <v>3</v>
      </c>
      <c r="H105">
        <v>200000104</v>
      </c>
      <c r="I105" t="s">
        <v>9886</v>
      </c>
      <c r="J105" t="s">
        <v>9887</v>
      </c>
    </row>
    <row r="106" spans="1:10" x14ac:dyDescent="0.2">
      <c r="A106">
        <v>117</v>
      </c>
      <c r="B106" t="s">
        <v>6786</v>
      </c>
      <c r="C106" t="s">
        <v>1746</v>
      </c>
      <c r="D106" t="s">
        <v>2786</v>
      </c>
      <c r="E106">
        <v>36</v>
      </c>
      <c r="F106">
        <v>492219</v>
      </c>
      <c r="G106">
        <v>3</v>
      </c>
      <c r="H106">
        <v>200000105</v>
      </c>
      <c r="I106" t="s">
        <v>7720</v>
      </c>
      <c r="J106" t="s">
        <v>9508</v>
      </c>
    </row>
    <row r="107" spans="1:10" x14ac:dyDescent="0.2">
      <c r="A107">
        <v>118</v>
      </c>
      <c r="B107" t="s">
        <v>6796</v>
      </c>
      <c r="C107" t="s">
        <v>1756</v>
      </c>
      <c r="D107" t="s">
        <v>2786</v>
      </c>
      <c r="E107">
        <v>27</v>
      </c>
      <c r="F107">
        <v>492220</v>
      </c>
      <c r="G107">
        <v>3</v>
      </c>
      <c r="H107">
        <v>200000106</v>
      </c>
      <c r="I107" t="s">
        <v>9888</v>
      </c>
      <c r="J107" t="s">
        <v>9379</v>
      </c>
    </row>
    <row r="108" spans="1:10" x14ac:dyDescent="0.2">
      <c r="A108">
        <v>119</v>
      </c>
      <c r="B108" t="s">
        <v>7443</v>
      </c>
      <c r="C108" t="s">
        <v>7444</v>
      </c>
      <c r="D108" t="s">
        <v>2786</v>
      </c>
      <c r="E108">
        <v>33</v>
      </c>
      <c r="F108">
        <v>492221</v>
      </c>
      <c r="G108">
        <v>2</v>
      </c>
      <c r="H108">
        <v>200000107</v>
      </c>
      <c r="I108" t="s">
        <v>9889</v>
      </c>
      <c r="J108" t="s">
        <v>9435</v>
      </c>
    </row>
    <row r="109" spans="1:10" x14ac:dyDescent="0.2">
      <c r="A109">
        <v>120</v>
      </c>
      <c r="B109" t="s">
        <v>7451</v>
      </c>
      <c r="C109" t="s">
        <v>7452</v>
      </c>
      <c r="D109" t="s">
        <v>2786</v>
      </c>
      <c r="E109">
        <v>28</v>
      </c>
      <c r="F109">
        <v>492222</v>
      </c>
      <c r="G109">
        <v>2</v>
      </c>
      <c r="H109">
        <v>200000108</v>
      </c>
      <c r="I109" t="s">
        <v>9890</v>
      </c>
      <c r="J109" t="s">
        <v>9856</v>
      </c>
    </row>
    <row r="110" spans="1:10" x14ac:dyDescent="0.2">
      <c r="A110">
        <v>121</v>
      </c>
      <c r="B110" t="s">
        <v>7453</v>
      </c>
      <c r="C110" t="s">
        <v>7454</v>
      </c>
      <c r="D110" t="s">
        <v>2786</v>
      </c>
      <c r="E110">
        <v>28</v>
      </c>
      <c r="F110">
        <v>492223</v>
      </c>
      <c r="G110">
        <v>2</v>
      </c>
      <c r="H110">
        <v>200000109</v>
      </c>
      <c r="I110" t="s">
        <v>7846</v>
      </c>
      <c r="J110" t="s">
        <v>9891</v>
      </c>
    </row>
    <row r="111" spans="1:10" x14ac:dyDescent="0.2">
      <c r="A111">
        <v>122</v>
      </c>
      <c r="B111" t="s">
        <v>7457</v>
      </c>
      <c r="C111" t="s">
        <v>7458</v>
      </c>
      <c r="D111" t="s">
        <v>2786</v>
      </c>
      <c r="E111">
        <v>27</v>
      </c>
      <c r="F111">
        <v>492224</v>
      </c>
      <c r="G111">
        <v>2</v>
      </c>
      <c r="H111">
        <v>200000110</v>
      </c>
      <c r="I111" t="s">
        <v>9892</v>
      </c>
      <c r="J111" t="s">
        <v>9479</v>
      </c>
    </row>
    <row r="112" spans="1:10" x14ac:dyDescent="0.2">
      <c r="A112">
        <v>123</v>
      </c>
      <c r="B112" t="s">
        <v>7455</v>
      </c>
      <c r="C112" t="s">
        <v>7456</v>
      </c>
      <c r="D112" t="s">
        <v>2786</v>
      </c>
      <c r="E112">
        <v>27</v>
      </c>
      <c r="F112">
        <v>492225</v>
      </c>
      <c r="G112">
        <v>2</v>
      </c>
      <c r="H112">
        <v>200000111</v>
      </c>
      <c r="I112" t="s">
        <v>9319</v>
      </c>
      <c r="J112" t="s">
        <v>9735</v>
      </c>
    </row>
    <row r="113" spans="1:10" x14ac:dyDescent="0.2">
      <c r="A113">
        <v>124</v>
      </c>
      <c r="B113" t="s">
        <v>7447</v>
      </c>
      <c r="C113" t="s">
        <v>7448</v>
      </c>
      <c r="D113" t="s">
        <v>2786</v>
      </c>
      <c r="E113">
        <v>24</v>
      </c>
      <c r="F113">
        <v>492226</v>
      </c>
      <c r="G113">
        <v>2</v>
      </c>
      <c r="H113">
        <v>200000112</v>
      </c>
      <c r="I113" t="s">
        <v>8473</v>
      </c>
      <c r="J113" t="s">
        <v>9429</v>
      </c>
    </row>
    <row r="114" spans="1:10" x14ac:dyDescent="0.2">
      <c r="A114">
        <v>125</v>
      </c>
      <c r="B114" t="s">
        <v>7509</v>
      </c>
      <c r="C114" t="s">
        <v>7510</v>
      </c>
      <c r="D114" t="s">
        <v>2786</v>
      </c>
      <c r="E114">
        <v>17</v>
      </c>
      <c r="F114">
        <v>492227</v>
      </c>
      <c r="G114">
        <v>2</v>
      </c>
      <c r="H114">
        <v>200000113</v>
      </c>
      <c r="I114" t="s">
        <v>9893</v>
      </c>
      <c r="J114" t="s">
        <v>9894</v>
      </c>
    </row>
    <row r="115" spans="1:10" x14ac:dyDescent="0.2">
      <c r="A115">
        <v>126</v>
      </c>
      <c r="B115" t="s">
        <v>7503</v>
      </c>
      <c r="C115" t="s">
        <v>7504</v>
      </c>
      <c r="D115" t="s">
        <v>2786</v>
      </c>
      <c r="E115">
        <v>27</v>
      </c>
      <c r="F115">
        <v>492228</v>
      </c>
      <c r="G115">
        <v>2</v>
      </c>
      <c r="H115">
        <v>200000114</v>
      </c>
      <c r="I115" t="s">
        <v>9056</v>
      </c>
      <c r="J115" t="s">
        <v>9516</v>
      </c>
    </row>
    <row r="116" spans="1:10" x14ac:dyDescent="0.2">
      <c r="A116">
        <v>134</v>
      </c>
      <c r="B116" t="s">
        <v>6825</v>
      </c>
      <c r="C116" t="s">
        <v>1785</v>
      </c>
      <c r="D116" t="s">
        <v>3393</v>
      </c>
      <c r="E116">
        <v>26</v>
      </c>
      <c r="F116">
        <v>492189</v>
      </c>
      <c r="G116">
        <v>4</v>
      </c>
      <c r="H116">
        <v>200000115</v>
      </c>
      <c r="I116" t="s">
        <v>8051</v>
      </c>
      <c r="J116" t="s">
        <v>7946</v>
      </c>
    </row>
    <row r="117" spans="1:10" x14ac:dyDescent="0.2">
      <c r="A117">
        <v>135</v>
      </c>
      <c r="B117" t="s">
        <v>6824</v>
      </c>
      <c r="C117" t="s">
        <v>1784</v>
      </c>
      <c r="D117" t="s">
        <v>3393</v>
      </c>
      <c r="E117">
        <v>26</v>
      </c>
      <c r="F117">
        <v>492189</v>
      </c>
      <c r="G117">
        <v>4</v>
      </c>
      <c r="H117">
        <v>200000116</v>
      </c>
      <c r="I117" t="s">
        <v>10706</v>
      </c>
      <c r="J117" t="s">
        <v>9410</v>
      </c>
    </row>
    <row r="118" spans="1:10" x14ac:dyDescent="0.2">
      <c r="A118">
        <v>136</v>
      </c>
      <c r="B118" t="s">
        <v>6827</v>
      </c>
      <c r="C118" t="s">
        <v>1787</v>
      </c>
      <c r="D118" t="s">
        <v>3393</v>
      </c>
      <c r="E118">
        <v>26</v>
      </c>
      <c r="F118">
        <v>492189</v>
      </c>
      <c r="G118">
        <v>4</v>
      </c>
      <c r="H118">
        <v>200000117</v>
      </c>
      <c r="I118" t="s">
        <v>10707</v>
      </c>
      <c r="J118" t="s">
        <v>10708</v>
      </c>
    </row>
    <row r="119" spans="1:10" x14ac:dyDescent="0.2">
      <c r="A119">
        <v>137</v>
      </c>
      <c r="B119" t="s">
        <v>6822</v>
      </c>
      <c r="C119" t="s">
        <v>1782</v>
      </c>
      <c r="D119" t="s">
        <v>3393</v>
      </c>
      <c r="E119">
        <v>30</v>
      </c>
      <c r="F119">
        <v>492189</v>
      </c>
      <c r="G119">
        <v>4</v>
      </c>
      <c r="H119">
        <v>200000118</v>
      </c>
      <c r="I119" t="s">
        <v>8046</v>
      </c>
      <c r="J119" t="s">
        <v>10709</v>
      </c>
    </row>
    <row r="120" spans="1:10" x14ac:dyDescent="0.2">
      <c r="A120">
        <v>138</v>
      </c>
      <c r="B120" t="s">
        <v>6829</v>
      </c>
      <c r="C120" t="s">
        <v>1789</v>
      </c>
      <c r="D120" t="s">
        <v>3393</v>
      </c>
      <c r="E120">
        <v>23</v>
      </c>
      <c r="F120">
        <v>492189</v>
      </c>
      <c r="G120">
        <v>3</v>
      </c>
      <c r="H120">
        <v>200000119</v>
      </c>
      <c r="I120" t="s">
        <v>8825</v>
      </c>
      <c r="J120" t="s">
        <v>9624</v>
      </c>
    </row>
    <row r="121" spans="1:10" x14ac:dyDescent="0.2">
      <c r="A121">
        <v>139</v>
      </c>
      <c r="B121" t="s">
        <v>6828</v>
      </c>
      <c r="C121" t="s">
        <v>1788</v>
      </c>
      <c r="D121" t="s">
        <v>3393</v>
      </c>
      <c r="E121">
        <v>27</v>
      </c>
      <c r="F121">
        <v>492189</v>
      </c>
      <c r="G121">
        <v>3</v>
      </c>
      <c r="H121">
        <v>200000120</v>
      </c>
      <c r="I121" t="s">
        <v>7855</v>
      </c>
      <c r="J121" t="s">
        <v>9542</v>
      </c>
    </row>
    <row r="122" spans="1:10" x14ac:dyDescent="0.2">
      <c r="A122">
        <v>140</v>
      </c>
      <c r="B122" t="s">
        <v>6830</v>
      </c>
      <c r="C122" t="s">
        <v>1790</v>
      </c>
      <c r="D122" t="s">
        <v>3393</v>
      </c>
      <c r="E122">
        <v>29</v>
      </c>
      <c r="F122">
        <v>492189</v>
      </c>
      <c r="G122">
        <v>2</v>
      </c>
      <c r="H122">
        <v>200000121</v>
      </c>
      <c r="I122" t="s">
        <v>10710</v>
      </c>
      <c r="J122" t="s">
        <v>9806</v>
      </c>
    </row>
    <row r="123" spans="1:10" x14ac:dyDescent="0.2">
      <c r="A123">
        <v>141</v>
      </c>
      <c r="B123" t="s">
        <v>6831</v>
      </c>
      <c r="C123" t="s">
        <v>1791</v>
      </c>
      <c r="D123" t="s">
        <v>3393</v>
      </c>
      <c r="E123">
        <v>26</v>
      </c>
      <c r="F123">
        <v>492189</v>
      </c>
      <c r="G123">
        <v>2</v>
      </c>
      <c r="H123">
        <v>200000122</v>
      </c>
      <c r="I123" t="s">
        <v>8021</v>
      </c>
      <c r="J123" t="s">
        <v>9408</v>
      </c>
    </row>
    <row r="124" spans="1:10" x14ac:dyDescent="0.2">
      <c r="A124">
        <v>142</v>
      </c>
      <c r="B124" t="s">
        <v>6832</v>
      </c>
      <c r="C124" t="s">
        <v>1792</v>
      </c>
      <c r="D124" t="s">
        <v>3393</v>
      </c>
      <c r="E124">
        <v>23</v>
      </c>
      <c r="F124">
        <v>492189</v>
      </c>
      <c r="G124">
        <v>2</v>
      </c>
      <c r="H124">
        <v>200000123</v>
      </c>
      <c r="I124" t="s">
        <v>8538</v>
      </c>
      <c r="J124" t="s">
        <v>9680</v>
      </c>
    </row>
    <row r="125" spans="1:10" x14ac:dyDescent="0.2">
      <c r="A125">
        <v>143</v>
      </c>
      <c r="B125" t="s">
        <v>6833</v>
      </c>
      <c r="C125" t="s">
        <v>1793</v>
      </c>
      <c r="D125" t="s">
        <v>3393</v>
      </c>
      <c r="E125">
        <v>38</v>
      </c>
      <c r="F125">
        <v>492189</v>
      </c>
      <c r="G125">
        <v>2</v>
      </c>
      <c r="H125">
        <v>200000124</v>
      </c>
      <c r="I125" t="s">
        <v>8698</v>
      </c>
      <c r="J125" t="s">
        <v>10711</v>
      </c>
    </row>
    <row r="126" spans="1:10" x14ac:dyDescent="0.2">
      <c r="A126">
        <v>144</v>
      </c>
      <c r="B126" t="s">
        <v>6834</v>
      </c>
      <c r="C126" t="s">
        <v>1794</v>
      </c>
      <c r="D126" t="s">
        <v>3393</v>
      </c>
      <c r="E126">
        <v>29</v>
      </c>
      <c r="F126">
        <v>492189</v>
      </c>
      <c r="G126">
        <v>2</v>
      </c>
      <c r="H126">
        <v>200000125</v>
      </c>
      <c r="I126" t="s">
        <v>10712</v>
      </c>
      <c r="J126" t="s">
        <v>8553</v>
      </c>
    </row>
    <row r="127" spans="1:10" x14ac:dyDescent="0.2">
      <c r="A127">
        <v>145</v>
      </c>
      <c r="B127" t="s">
        <v>10713</v>
      </c>
      <c r="C127" t="s">
        <v>10714</v>
      </c>
      <c r="D127" t="s">
        <v>3393</v>
      </c>
      <c r="E127">
        <v>28</v>
      </c>
      <c r="F127">
        <v>492189</v>
      </c>
      <c r="G127">
        <v>1</v>
      </c>
      <c r="H127">
        <v>200000126</v>
      </c>
      <c r="I127" t="s">
        <v>10715</v>
      </c>
      <c r="J127" t="s">
        <v>9376</v>
      </c>
    </row>
    <row r="128" spans="1:10" x14ac:dyDescent="0.2">
      <c r="A128">
        <v>146</v>
      </c>
      <c r="B128" t="s">
        <v>10716</v>
      </c>
      <c r="C128" t="s">
        <v>10717</v>
      </c>
      <c r="D128" t="s">
        <v>3393</v>
      </c>
      <c r="E128">
        <v>25</v>
      </c>
      <c r="F128">
        <v>492189</v>
      </c>
      <c r="G128">
        <v>1</v>
      </c>
      <c r="H128">
        <v>200000127</v>
      </c>
      <c r="I128" t="s">
        <v>9498</v>
      </c>
      <c r="J128" t="s">
        <v>9376</v>
      </c>
    </row>
    <row r="129" spans="1:10" x14ac:dyDescent="0.2">
      <c r="A129">
        <v>147</v>
      </c>
      <c r="B129" t="s">
        <v>10718</v>
      </c>
      <c r="C129" t="s">
        <v>10719</v>
      </c>
      <c r="D129" t="s">
        <v>3393</v>
      </c>
      <c r="E129">
        <v>29</v>
      </c>
      <c r="F129">
        <v>492189</v>
      </c>
      <c r="G129">
        <v>1</v>
      </c>
      <c r="H129">
        <v>200000128</v>
      </c>
      <c r="I129" t="s">
        <v>10720</v>
      </c>
      <c r="J129" t="s">
        <v>9370</v>
      </c>
    </row>
    <row r="130" spans="1:10" x14ac:dyDescent="0.2">
      <c r="A130">
        <v>148</v>
      </c>
      <c r="B130" t="s">
        <v>10721</v>
      </c>
      <c r="C130" t="s">
        <v>10722</v>
      </c>
      <c r="D130" t="s">
        <v>3393</v>
      </c>
      <c r="E130">
        <v>27</v>
      </c>
      <c r="F130">
        <v>492189</v>
      </c>
      <c r="G130">
        <v>1</v>
      </c>
      <c r="H130">
        <v>200000129</v>
      </c>
      <c r="I130" t="s">
        <v>10723</v>
      </c>
      <c r="J130" t="s">
        <v>9456</v>
      </c>
    </row>
    <row r="131" spans="1:10" x14ac:dyDescent="0.2">
      <c r="A131">
        <v>149</v>
      </c>
      <c r="B131" t="s">
        <v>10724</v>
      </c>
      <c r="C131" t="s">
        <v>10725</v>
      </c>
      <c r="D131" t="s">
        <v>3393</v>
      </c>
      <c r="E131">
        <v>22</v>
      </c>
      <c r="F131">
        <v>492189</v>
      </c>
      <c r="G131">
        <v>1</v>
      </c>
      <c r="H131">
        <v>200000130</v>
      </c>
      <c r="I131" t="s">
        <v>8373</v>
      </c>
      <c r="J131" t="s">
        <v>9596</v>
      </c>
    </row>
    <row r="132" spans="1:10" x14ac:dyDescent="0.2">
      <c r="A132">
        <v>150</v>
      </c>
      <c r="B132" t="s">
        <v>6823</v>
      </c>
      <c r="C132" t="s">
        <v>1783</v>
      </c>
      <c r="D132" t="s">
        <v>3393</v>
      </c>
      <c r="E132">
        <v>26</v>
      </c>
      <c r="F132">
        <v>492189</v>
      </c>
      <c r="G132">
        <v>4</v>
      </c>
      <c r="H132">
        <v>200000131</v>
      </c>
      <c r="I132" t="s">
        <v>9015</v>
      </c>
      <c r="J132" t="s">
        <v>9393</v>
      </c>
    </row>
    <row r="133" spans="1:10" x14ac:dyDescent="0.2">
      <c r="A133">
        <v>151</v>
      </c>
      <c r="B133" t="s">
        <v>6826</v>
      </c>
      <c r="C133" t="s">
        <v>1786</v>
      </c>
      <c r="D133" t="s">
        <v>3393</v>
      </c>
      <c r="E133">
        <v>26</v>
      </c>
      <c r="F133">
        <v>492189</v>
      </c>
      <c r="G133">
        <v>4</v>
      </c>
      <c r="H133">
        <v>200000132</v>
      </c>
      <c r="I133" t="s">
        <v>8373</v>
      </c>
      <c r="J133" t="s">
        <v>9408</v>
      </c>
    </row>
    <row r="134" spans="1:10" x14ac:dyDescent="0.2">
      <c r="A134">
        <v>158</v>
      </c>
      <c r="B134" t="s">
        <v>6812</v>
      </c>
      <c r="C134" t="s">
        <v>1772</v>
      </c>
      <c r="D134" t="s">
        <v>3147</v>
      </c>
      <c r="E134">
        <v>30</v>
      </c>
      <c r="F134">
        <v>492221</v>
      </c>
      <c r="G134">
        <v>4</v>
      </c>
      <c r="H134">
        <v>200000133</v>
      </c>
      <c r="I134" t="s">
        <v>9011</v>
      </c>
      <c r="J134" t="s">
        <v>9934</v>
      </c>
    </row>
    <row r="135" spans="1:10" x14ac:dyDescent="0.2">
      <c r="A135">
        <v>159</v>
      </c>
      <c r="B135" t="s">
        <v>6813</v>
      </c>
      <c r="C135" t="s">
        <v>1773</v>
      </c>
      <c r="D135" t="s">
        <v>3147</v>
      </c>
      <c r="E135">
        <v>26</v>
      </c>
      <c r="F135">
        <v>492221</v>
      </c>
      <c r="G135">
        <v>4</v>
      </c>
      <c r="H135">
        <v>200000134</v>
      </c>
      <c r="I135" t="s">
        <v>8215</v>
      </c>
      <c r="J135" t="s">
        <v>9379</v>
      </c>
    </row>
    <row r="136" spans="1:10" x14ac:dyDescent="0.2">
      <c r="A136">
        <v>160</v>
      </c>
      <c r="B136" t="s">
        <v>6814</v>
      </c>
      <c r="C136" t="s">
        <v>1774</v>
      </c>
      <c r="D136" t="s">
        <v>3147</v>
      </c>
      <c r="E136">
        <v>27</v>
      </c>
      <c r="F136">
        <v>492221</v>
      </c>
      <c r="G136">
        <v>3</v>
      </c>
      <c r="H136">
        <v>200000135</v>
      </c>
      <c r="I136" t="s">
        <v>9935</v>
      </c>
      <c r="J136" t="s">
        <v>9370</v>
      </c>
    </row>
    <row r="137" spans="1:10" x14ac:dyDescent="0.2">
      <c r="A137">
        <v>161</v>
      </c>
      <c r="B137" t="s">
        <v>6815</v>
      </c>
      <c r="C137" t="s">
        <v>1775</v>
      </c>
      <c r="D137" t="s">
        <v>3147</v>
      </c>
      <c r="E137">
        <v>27</v>
      </c>
      <c r="F137">
        <v>492221</v>
      </c>
      <c r="G137">
        <v>3</v>
      </c>
      <c r="H137">
        <v>200000136</v>
      </c>
      <c r="I137" t="s">
        <v>9936</v>
      </c>
      <c r="J137" t="s">
        <v>9937</v>
      </c>
    </row>
    <row r="138" spans="1:10" x14ac:dyDescent="0.2">
      <c r="A138">
        <v>162</v>
      </c>
      <c r="B138" t="s">
        <v>7613</v>
      </c>
      <c r="C138" t="s">
        <v>7614</v>
      </c>
      <c r="D138" t="s">
        <v>3147</v>
      </c>
      <c r="E138">
        <v>27</v>
      </c>
      <c r="F138">
        <v>492221</v>
      </c>
      <c r="G138">
        <v>3</v>
      </c>
      <c r="H138">
        <v>200000137</v>
      </c>
      <c r="I138" t="s">
        <v>7937</v>
      </c>
      <c r="J138" t="s">
        <v>9393</v>
      </c>
    </row>
    <row r="139" spans="1:10" x14ac:dyDescent="0.2">
      <c r="A139">
        <v>163</v>
      </c>
      <c r="B139" t="s">
        <v>7590</v>
      </c>
      <c r="C139" t="s">
        <v>7591</v>
      </c>
      <c r="D139" t="s">
        <v>3147</v>
      </c>
      <c r="E139">
        <v>27</v>
      </c>
      <c r="F139">
        <v>492221</v>
      </c>
      <c r="G139">
        <v>2</v>
      </c>
      <c r="H139">
        <v>200000138</v>
      </c>
      <c r="I139" t="s">
        <v>9938</v>
      </c>
      <c r="J139" t="s">
        <v>9562</v>
      </c>
    </row>
    <row r="140" spans="1:10" x14ac:dyDescent="0.2">
      <c r="A140">
        <v>164</v>
      </c>
      <c r="B140" t="s">
        <v>10726</v>
      </c>
      <c r="C140" t="s">
        <v>10727</v>
      </c>
      <c r="D140" t="s">
        <v>3147</v>
      </c>
      <c r="E140">
        <v>29</v>
      </c>
      <c r="F140">
        <v>492221</v>
      </c>
      <c r="G140">
        <v>2</v>
      </c>
      <c r="H140">
        <v>200000139</v>
      </c>
      <c r="I140" t="s">
        <v>9939</v>
      </c>
      <c r="J140" t="s">
        <v>9940</v>
      </c>
    </row>
    <row r="141" spans="1:10" x14ac:dyDescent="0.2">
      <c r="A141">
        <v>171</v>
      </c>
      <c r="B141" t="s">
        <v>6798</v>
      </c>
      <c r="C141" t="s">
        <v>1758</v>
      </c>
      <c r="D141" t="s">
        <v>3009</v>
      </c>
      <c r="E141">
        <v>26</v>
      </c>
      <c r="F141">
        <v>492195</v>
      </c>
      <c r="G141">
        <v>4</v>
      </c>
      <c r="H141">
        <v>200000140</v>
      </c>
      <c r="I141" t="s">
        <v>8615</v>
      </c>
      <c r="J141" t="s">
        <v>9516</v>
      </c>
    </row>
    <row r="142" spans="1:10" x14ac:dyDescent="0.2">
      <c r="A142">
        <v>172</v>
      </c>
      <c r="B142" t="s">
        <v>6799</v>
      </c>
      <c r="C142" t="s">
        <v>1759</v>
      </c>
      <c r="D142" t="s">
        <v>3009</v>
      </c>
      <c r="E142">
        <v>19</v>
      </c>
      <c r="F142">
        <v>492195</v>
      </c>
      <c r="G142">
        <v>4</v>
      </c>
      <c r="H142">
        <v>200000141</v>
      </c>
      <c r="I142" t="s">
        <v>7757</v>
      </c>
      <c r="J142" t="s">
        <v>10728</v>
      </c>
    </row>
    <row r="143" spans="1:10" x14ac:dyDescent="0.2">
      <c r="A143">
        <v>173</v>
      </c>
      <c r="B143" t="s">
        <v>6800</v>
      </c>
      <c r="C143" t="s">
        <v>1760</v>
      </c>
      <c r="D143" t="s">
        <v>3009</v>
      </c>
      <c r="E143">
        <v>26</v>
      </c>
      <c r="F143">
        <v>492195</v>
      </c>
      <c r="G143">
        <v>4</v>
      </c>
      <c r="H143">
        <v>200000142</v>
      </c>
      <c r="I143" t="s">
        <v>8158</v>
      </c>
      <c r="J143" t="s">
        <v>9350</v>
      </c>
    </row>
    <row r="144" spans="1:10" x14ac:dyDescent="0.2">
      <c r="A144">
        <v>174</v>
      </c>
      <c r="B144" t="s">
        <v>6801</v>
      </c>
      <c r="C144" t="s">
        <v>1761</v>
      </c>
      <c r="D144" t="s">
        <v>3009</v>
      </c>
      <c r="E144">
        <v>17</v>
      </c>
      <c r="F144">
        <v>492195</v>
      </c>
      <c r="G144">
        <v>4</v>
      </c>
      <c r="H144">
        <v>200000143</v>
      </c>
      <c r="I144" t="s">
        <v>10729</v>
      </c>
      <c r="J144" t="s">
        <v>9809</v>
      </c>
    </row>
    <row r="145" spans="1:10" x14ac:dyDescent="0.2">
      <c r="A145">
        <v>175</v>
      </c>
      <c r="B145" t="s">
        <v>6802</v>
      </c>
      <c r="C145" t="s">
        <v>1762</v>
      </c>
      <c r="D145" t="s">
        <v>3009</v>
      </c>
      <c r="E145">
        <v>21</v>
      </c>
      <c r="F145">
        <v>492195</v>
      </c>
      <c r="G145">
        <v>4</v>
      </c>
      <c r="H145">
        <v>200000144</v>
      </c>
      <c r="I145" t="s">
        <v>8825</v>
      </c>
      <c r="J145" t="s">
        <v>9563</v>
      </c>
    </row>
    <row r="146" spans="1:10" x14ac:dyDescent="0.2">
      <c r="A146">
        <v>176</v>
      </c>
      <c r="B146" t="s">
        <v>6803</v>
      </c>
      <c r="C146" t="s">
        <v>1763</v>
      </c>
      <c r="D146" t="s">
        <v>3009</v>
      </c>
      <c r="E146">
        <v>23</v>
      </c>
      <c r="F146">
        <v>492195</v>
      </c>
      <c r="G146">
        <v>3</v>
      </c>
      <c r="H146">
        <v>200000145</v>
      </c>
      <c r="I146" t="s">
        <v>10730</v>
      </c>
      <c r="J146" t="s">
        <v>7869</v>
      </c>
    </row>
    <row r="147" spans="1:10" x14ac:dyDescent="0.2">
      <c r="A147">
        <v>177</v>
      </c>
      <c r="B147" t="s">
        <v>6804</v>
      </c>
      <c r="C147" t="s">
        <v>1764</v>
      </c>
      <c r="D147" t="s">
        <v>3009</v>
      </c>
      <c r="E147">
        <v>24</v>
      </c>
      <c r="F147">
        <v>492195</v>
      </c>
      <c r="G147">
        <v>4</v>
      </c>
      <c r="H147">
        <v>200000146</v>
      </c>
      <c r="I147" t="s">
        <v>10731</v>
      </c>
      <c r="J147" t="s">
        <v>9940</v>
      </c>
    </row>
    <row r="148" spans="1:10" x14ac:dyDescent="0.2">
      <c r="A148">
        <v>178</v>
      </c>
      <c r="B148" t="s">
        <v>6805</v>
      </c>
      <c r="C148" t="s">
        <v>1765</v>
      </c>
      <c r="D148" t="s">
        <v>3009</v>
      </c>
      <c r="E148">
        <v>27</v>
      </c>
      <c r="F148">
        <v>492195</v>
      </c>
      <c r="G148">
        <v>3</v>
      </c>
      <c r="H148">
        <v>200000147</v>
      </c>
      <c r="I148" t="s">
        <v>10732</v>
      </c>
      <c r="J148" t="s">
        <v>9729</v>
      </c>
    </row>
    <row r="149" spans="1:10" x14ac:dyDescent="0.2">
      <c r="A149">
        <v>179</v>
      </c>
      <c r="B149" t="s">
        <v>6806</v>
      </c>
      <c r="C149" t="s">
        <v>1766</v>
      </c>
      <c r="D149" t="s">
        <v>3009</v>
      </c>
      <c r="E149">
        <v>17</v>
      </c>
      <c r="F149">
        <v>492195</v>
      </c>
      <c r="G149">
        <v>3</v>
      </c>
      <c r="H149">
        <v>200000148</v>
      </c>
      <c r="I149" t="s">
        <v>10733</v>
      </c>
      <c r="J149" t="s">
        <v>9861</v>
      </c>
    </row>
    <row r="150" spans="1:10" x14ac:dyDescent="0.2">
      <c r="A150">
        <v>180</v>
      </c>
      <c r="B150" t="s">
        <v>6807</v>
      </c>
      <c r="C150" t="s">
        <v>1767</v>
      </c>
      <c r="D150" t="s">
        <v>3009</v>
      </c>
      <c r="E150">
        <v>28</v>
      </c>
      <c r="F150">
        <v>492195</v>
      </c>
      <c r="G150">
        <v>3</v>
      </c>
      <c r="H150">
        <v>200000149</v>
      </c>
      <c r="I150" t="s">
        <v>10734</v>
      </c>
      <c r="J150" t="s">
        <v>9680</v>
      </c>
    </row>
    <row r="151" spans="1:10" x14ac:dyDescent="0.2">
      <c r="A151">
        <v>181</v>
      </c>
      <c r="B151" t="s">
        <v>6808</v>
      </c>
      <c r="C151" t="s">
        <v>1768</v>
      </c>
      <c r="D151" t="s">
        <v>3009</v>
      </c>
      <c r="E151">
        <v>42</v>
      </c>
      <c r="F151">
        <v>492195</v>
      </c>
      <c r="G151">
        <v>3</v>
      </c>
      <c r="H151">
        <v>200000150</v>
      </c>
      <c r="I151" t="s">
        <v>8255</v>
      </c>
      <c r="J151" t="s">
        <v>10735</v>
      </c>
    </row>
    <row r="152" spans="1:10" x14ac:dyDescent="0.2">
      <c r="A152">
        <v>182</v>
      </c>
      <c r="B152" t="s">
        <v>6809</v>
      </c>
      <c r="C152" t="s">
        <v>1769</v>
      </c>
      <c r="D152" t="s">
        <v>3009</v>
      </c>
      <c r="E152">
        <v>26</v>
      </c>
      <c r="F152">
        <v>492195</v>
      </c>
      <c r="G152">
        <v>3</v>
      </c>
      <c r="H152">
        <v>200000151</v>
      </c>
      <c r="I152" t="s">
        <v>8880</v>
      </c>
      <c r="J152" t="s">
        <v>10736</v>
      </c>
    </row>
    <row r="153" spans="1:10" x14ac:dyDescent="0.2">
      <c r="A153">
        <v>183</v>
      </c>
      <c r="B153" t="s">
        <v>6810</v>
      </c>
      <c r="C153" t="s">
        <v>1770</v>
      </c>
      <c r="D153" t="s">
        <v>3009</v>
      </c>
      <c r="E153">
        <v>34</v>
      </c>
      <c r="F153">
        <v>492195</v>
      </c>
      <c r="G153">
        <v>3</v>
      </c>
      <c r="H153">
        <v>200000152</v>
      </c>
      <c r="I153" t="s">
        <v>10737</v>
      </c>
      <c r="J153" t="s">
        <v>10738</v>
      </c>
    </row>
    <row r="154" spans="1:10" x14ac:dyDescent="0.2">
      <c r="A154">
        <v>184</v>
      </c>
      <c r="B154" t="s">
        <v>6811</v>
      </c>
      <c r="C154" t="s">
        <v>1771</v>
      </c>
      <c r="D154" t="s">
        <v>3009</v>
      </c>
      <c r="E154">
        <v>10</v>
      </c>
      <c r="F154">
        <v>492195</v>
      </c>
      <c r="G154">
        <v>2</v>
      </c>
      <c r="H154">
        <v>200000153</v>
      </c>
      <c r="I154" t="s">
        <v>9230</v>
      </c>
      <c r="J154" t="s">
        <v>9361</v>
      </c>
    </row>
    <row r="155" spans="1:10" x14ac:dyDescent="0.2">
      <c r="A155">
        <v>185</v>
      </c>
      <c r="B155" t="s">
        <v>7586</v>
      </c>
      <c r="C155" t="s">
        <v>7587</v>
      </c>
      <c r="D155" t="s">
        <v>3009</v>
      </c>
      <c r="E155">
        <v>27</v>
      </c>
      <c r="F155">
        <v>492195</v>
      </c>
      <c r="G155">
        <v>2</v>
      </c>
      <c r="H155">
        <v>200000154</v>
      </c>
      <c r="I155" t="s">
        <v>9319</v>
      </c>
      <c r="J155" t="s">
        <v>7946</v>
      </c>
    </row>
    <row r="156" spans="1:10" x14ac:dyDescent="0.2">
      <c r="A156">
        <v>186</v>
      </c>
      <c r="B156" t="s">
        <v>7615</v>
      </c>
      <c r="C156" t="s">
        <v>7616</v>
      </c>
      <c r="D156" t="s">
        <v>3009</v>
      </c>
      <c r="E156">
        <v>21</v>
      </c>
      <c r="F156">
        <v>492195</v>
      </c>
      <c r="G156">
        <v>2</v>
      </c>
      <c r="H156">
        <v>200000155</v>
      </c>
      <c r="I156" t="s">
        <v>8555</v>
      </c>
      <c r="J156" t="s">
        <v>8224</v>
      </c>
    </row>
    <row r="157" spans="1:10" x14ac:dyDescent="0.2">
      <c r="A157">
        <v>187</v>
      </c>
      <c r="B157" t="s">
        <v>7439</v>
      </c>
      <c r="C157" t="s">
        <v>7440</v>
      </c>
      <c r="D157" t="s">
        <v>3009</v>
      </c>
      <c r="E157">
        <v>23</v>
      </c>
      <c r="F157">
        <v>492195</v>
      </c>
      <c r="G157">
        <v>2</v>
      </c>
      <c r="H157">
        <v>200000156</v>
      </c>
      <c r="I157" t="s">
        <v>8069</v>
      </c>
      <c r="J157" t="s">
        <v>9609</v>
      </c>
    </row>
    <row r="158" spans="1:10" x14ac:dyDescent="0.2">
      <c r="A158">
        <v>188</v>
      </c>
      <c r="B158" t="s">
        <v>7588</v>
      </c>
      <c r="C158" t="s">
        <v>7589</v>
      </c>
      <c r="D158" t="s">
        <v>3009</v>
      </c>
      <c r="E158">
        <v>24</v>
      </c>
      <c r="F158">
        <v>492195</v>
      </c>
      <c r="G158">
        <v>2</v>
      </c>
      <c r="H158">
        <v>200000157</v>
      </c>
      <c r="I158" t="s">
        <v>8368</v>
      </c>
      <c r="J158" t="s">
        <v>9658</v>
      </c>
    </row>
    <row r="159" spans="1:10" x14ac:dyDescent="0.2">
      <c r="A159">
        <v>189</v>
      </c>
      <c r="B159" t="s">
        <v>7584</v>
      </c>
      <c r="C159" t="s">
        <v>7585</v>
      </c>
      <c r="D159" t="s">
        <v>3009</v>
      </c>
      <c r="E159">
        <v>28</v>
      </c>
      <c r="F159">
        <v>492195</v>
      </c>
      <c r="G159">
        <v>3</v>
      </c>
      <c r="H159">
        <v>200000158</v>
      </c>
      <c r="I159" t="s">
        <v>7964</v>
      </c>
      <c r="J159" t="s">
        <v>9510</v>
      </c>
    </row>
    <row r="160" spans="1:10" x14ac:dyDescent="0.2">
      <c r="A160">
        <v>190</v>
      </c>
      <c r="B160" t="s">
        <v>10739</v>
      </c>
      <c r="C160" t="s">
        <v>10740</v>
      </c>
      <c r="D160" t="s">
        <v>3009</v>
      </c>
      <c r="E160">
        <v>17</v>
      </c>
      <c r="F160">
        <v>492195</v>
      </c>
      <c r="G160">
        <v>1</v>
      </c>
      <c r="H160">
        <v>200000159</v>
      </c>
      <c r="I160" t="s">
        <v>10741</v>
      </c>
      <c r="J160" t="s">
        <v>9375</v>
      </c>
    </row>
    <row r="161" spans="1:10" x14ac:dyDescent="0.2">
      <c r="A161">
        <v>191</v>
      </c>
      <c r="B161" t="s">
        <v>10742</v>
      </c>
      <c r="C161" t="s">
        <v>10743</v>
      </c>
      <c r="D161" t="s">
        <v>3009</v>
      </c>
      <c r="E161">
        <v>10</v>
      </c>
      <c r="F161">
        <v>492195</v>
      </c>
      <c r="G161">
        <v>1</v>
      </c>
      <c r="H161">
        <v>200000160</v>
      </c>
      <c r="I161" t="s">
        <v>8725</v>
      </c>
      <c r="J161" t="s">
        <v>10744</v>
      </c>
    </row>
    <row r="162" spans="1:10" x14ac:dyDescent="0.2">
      <c r="A162">
        <v>192</v>
      </c>
      <c r="B162" t="s">
        <v>6797</v>
      </c>
      <c r="C162" t="s">
        <v>1757</v>
      </c>
      <c r="D162" t="s">
        <v>3009</v>
      </c>
      <c r="E162">
        <v>29</v>
      </c>
      <c r="F162">
        <v>492195</v>
      </c>
      <c r="G162" t="s">
        <v>88</v>
      </c>
      <c r="H162">
        <v>200000161</v>
      </c>
      <c r="I162" t="s">
        <v>10745</v>
      </c>
      <c r="J162" t="s">
        <v>9601</v>
      </c>
    </row>
    <row r="163" spans="1:10" x14ac:dyDescent="0.2">
      <c r="A163">
        <v>193</v>
      </c>
      <c r="B163" t="s">
        <v>7582</v>
      </c>
      <c r="C163" t="s">
        <v>7583</v>
      </c>
      <c r="D163" t="s">
        <v>7162</v>
      </c>
      <c r="E163">
        <v>29</v>
      </c>
      <c r="F163">
        <v>492196</v>
      </c>
      <c r="G163">
        <v>2</v>
      </c>
      <c r="H163">
        <v>200000162</v>
      </c>
      <c r="I163" t="s">
        <v>7935</v>
      </c>
      <c r="J163" t="s">
        <v>7926</v>
      </c>
    </row>
    <row r="164" spans="1:10" x14ac:dyDescent="0.2">
      <c r="A164">
        <v>194</v>
      </c>
      <c r="B164" t="s">
        <v>7161</v>
      </c>
      <c r="C164" t="s">
        <v>2109</v>
      </c>
      <c r="D164" t="s">
        <v>7162</v>
      </c>
      <c r="E164">
        <v>17</v>
      </c>
      <c r="F164">
        <v>492196</v>
      </c>
      <c r="G164">
        <v>4</v>
      </c>
      <c r="H164">
        <v>200000163</v>
      </c>
      <c r="I164" t="s">
        <v>8253</v>
      </c>
      <c r="J164" t="s">
        <v>9435</v>
      </c>
    </row>
    <row r="165" spans="1:10" x14ac:dyDescent="0.2">
      <c r="A165">
        <v>195</v>
      </c>
      <c r="B165" t="s">
        <v>7163</v>
      </c>
      <c r="C165" t="s">
        <v>2110</v>
      </c>
      <c r="D165" t="s">
        <v>7162</v>
      </c>
      <c r="E165">
        <v>10</v>
      </c>
      <c r="F165">
        <v>492196</v>
      </c>
      <c r="G165">
        <v>3</v>
      </c>
      <c r="H165">
        <v>200000164</v>
      </c>
      <c r="I165" t="s">
        <v>10746</v>
      </c>
      <c r="J165" t="s">
        <v>9583</v>
      </c>
    </row>
    <row r="166" spans="1:10" x14ac:dyDescent="0.2">
      <c r="A166">
        <v>201</v>
      </c>
      <c r="B166" t="s">
        <v>6899</v>
      </c>
      <c r="C166" t="s">
        <v>1852</v>
      </c>
      <c r="D166" t="s">
        <v>3857</v>
      </c>
      <c r="E166">
        <v>25</v>
      </c>
      <c r="F166">
        <v>492201</v>
      </c>
      <c r="G166">
        <v>4</v>
      </c>
      <c r="H166">
        <v>200000165</v>
      </c>
      <c r="I166" t="s">
        <v>9661</v>
      </c>
      <c r="J166" t="s">
        <v>9592</v>
      </c>
    </row>
    <row r="167" spans="1:10" x14ac:dyDescent="0.2">
      <c r="A167">
        <v>202</v>
      </c>
      <c r="B167" t="s">
        <v>6900</v>
      </c>
      <c r="C167" t="s">
        <v>1853</v>
      </c>
      <c r="D167" t="s">
        <v>3857</v>
      </c>
      <c r="E167">
        <v>26</v>
      </c>
      <c r="F167">
        <v>492201</v>
      </c>
      <c r="G167">
        <v>3</v>
      </c>
      <c r="H167">
        <v>200000166</v>
      </c>
      <c r="I167" t="s">
        <v>9662</v>
      </c>
      <c r="J167" t="s">
        <v>9549</v>
      </c>
    </row>
    <row r="168" spans="1:10" x14ac:dyDescent="0.2">
      <c r="A168">
        <v>203</v>
      </c>
      <c r="B168" t="s">
        <v>10747</v>
      </c>
      <c r="C168" t="s">
        <v>2171</v>
      </c>
      <c r="D168" t="s">
        <v>3857</v>
      </c>
      <c r="E168">
        <v>27</v>
      </c>
      <c r="F168">
        <v>492201</v>
      </c>
      <c r="G168">
        <v>3</v>
      </c>
      <c r="H168">
        <v>200000167</v>
      </c>
      <c r="I168" t="s">
        <v>9230</v>
      </c>
      <c r="J168" t="s">
        <v>9501</v>
      </c>
    </row>
    <row r="169" spans="1:10" x14ac:dyDescent="0.2">
      <c r="A169">
        <v>204</v>
      </c>
      <c r="B169" t="s">
        <v>7425</v>
      </c>
      <c r="C169" t="s">
        <v>7426</v>
      </c>
      <c r="D169" t="s">
        <v>3857</v>
      </c>
      <c r="E169">
        <v>29</v>
      </c>
      <c r="F169">
        <v>492201</v>
      </c>
      <c r="G169">
        <v>2</v>
      </c>
      <c r="H169">
        <v>200000168</v>
      </c>
      <c r="I169" t="s">
        <v>9663</v>
      </c>
      <c r="J169" t="s">
        <v>9639</v>
      </c>
    </row>
    <row r="170" spans="1:10" x14ac:dyDescent="0.2">
      <c r="A170">
        <v>205</v>
      </c>
      <c r="B170" t="s">
        <v>7427</v>
      </c>
      <c r="C170" t="s">
        <v>7428</v>
      </c>
      <c r="D170" t="s">
        <v>3857</v>
      </c>
      <c r="E170">
        <v>27</v>
      </c>
      <c r="F170">
        <v>492201</v>
      </c>
      <c r="G170">
        <v>2</v>
      </c>
      <c r="H170">
        <v>200000169</v>
      </c>
      <c r="I170" t="s">
        <v>7768</v>
      </c>
      <c r="J170" t="s">
        <v>9460</v>
      </c>
    </row>
    <row r="171" spans="1:10" x14ac:dyDescent="0.2">
      <c r="A171">
        <v>206</v>
      </c>
      <c r="B171" t="s">
        <v>7429</v>
      </c>
      <c r="C171" t="s">
        <v>7430</v>
      </c>
      <c r="D171" t="s">
        <v>3857</v>
      </c>
      <c r="E171">
        <v>25</v>
      </c>
      <c r="F171">
        <v>492201</v>
      </c>
      <c r="G171">
        <v>2</v>
      </c>
      <c r="H171">
        <v>200000170</v>
      </c>
      <c r="I171" t="s">
        <v>8597</v>
      </c>
      <c r="J171" t="s">
        <v>7936</v>
      </c>
    </row>
    <row r="172" spans="1:10" x14ac:dyDescent="0.2">
      <c r="A172">
        <v>207</v>
      </c>
      <c r="B172" t="s">
        <v>7431</v>
      </c>
      <c r="C172" t="s">
        <v>7432</v>
      </c>
      <c r="D172" t="s">
        <v>3857</v>
      </c>
      <c r="E172">
        <v>26</v>
      </c>
      <c r="F172">
        <v>492201</v>
      </c>
      <c r="G172">
        <v>2</v>
      </c>
      <c r="H172">
        <v>200000171</v>
      </c>
      <c r="I172" t="s">
        <v>7733</v>
      </c>
      <c r="J172" t="s">
        <v>9664</v>
      </c>
    </row>
    <row r="173" spans="1:10" x14ac:dyDescent="0.2">
      <c r="A173">
        <v>208</v>
      </c>
      <c r="B173" t="s">
        <v>7576</v>
      </c>
      <c r="C173" t="s">
        <v>7577</v>
      </c>
      <c r="D173" t="s">
        <v>3857</v>
      </c>
      <c r="E173">
        <v>26</v>
      </c>
      <c r="F173">
        <v>492201</v>
      </c>
      <c r="G173">
        <v>2</v>
      </c>
      <c r="H173">
        <v>200000172</v>
      </c>
      <c r="I173" t="s">
        <v>8250</v>
      </c>
      <c r="J173" t="s">
        <v>9343</v>
      </c>
    </row>
    <row r="174" spans="1:10" x14ac:dyDescent="0.2">
      <c r="A174">
        <v>209</v>
      </c>
      <c r="B174" t="s">
        <v>7578</v>
      </c>
      <c r="C174" t="s">
        <v>7579</v>
      </c>
      <c r="D174" t="s">
        <v>3857</v>
      </c>
      <c r="E174">
        <v>27</v>
      </c>
      <c r="F174">
        <v>492201</v>
      </c>
      <c r="G174">
        <v>2</v>
      </c>
      <c r="H174">
        <v>200000173</v>
      </c>
      <c r="I174" t="s">
        <v>7715</v>
      </c>
      <c r="J174" t="s">
        <v>9665</v>
      </c>
    </row>
    <row r="175" spans="1:10" x14ac:dyDescent="0.2">
      <c r="A175">
        <v>210</v>
      </c>
      <c r="B175" t="s">
        <v>7580</v>
      </c>
      <c r="C175" t="s">
        <v>7581</v>
      </c>
      <c r="D175" t="s">
        <v>3857</v>
      </c>
      <c r="E175">
        <v>27</v>
      </c>
      <c r="F175">
        <v>492201</v>
      </c>
      <c r="G175">
        <v>2</v>
      </c>
      <c r="H175">
        <v>200000174</v>
      </c>
      <c r="I175" t="s">
        <v>9666</v>
      </c>
      <c r="J175" t="s">
        <v>9667</v>
      </c>
    </row>
    <row r="176" spans="1:10" x14ac:dyDescent="0.2">
      <c r="A176">
        <v>211</v>
      </c>
      <c r="B176" t="s">
        <v>10748</v>
      </c>
      <c r="C176" t="s">
        <v>10749</v>
      </c>
      <c r="D176" t="s">
        <v>3857</v>
      </c>
      <c r="E176">
        <v>26</v>
      </c>
      <c r="F176">
        <v>492201</v>
      </c>
      <c r="G176">
        <v>2</v>
      </c>
      <c r="H176">
        <v>200000175</v>
      </c>
      <c r="I176" t="s">
        <v>7743</v>
      </c>
      <c r="J176" t="s">
        <v>9668</v>
      </c>
    </row>
    <row r="177" spans="1:10" x14ac:dyDescent="0.2">
      <c r="A177">
        <v>218</v>
      </c>
      <c r="B177" t="s">
        <v>6901</v>
      </c>
      <c r="C177" t="s">
        <v>1854</v>
      </c>
      <c r="D177" t="s">
        <v>3965</v>
      </c>
      <c r="E177">
        <v>26</v>
      </c>
      <c r="F177">
        <v>492522</v>
      </c>
      <c r="G177" t="s">
        <v>90</v>
      </c>
      <c r="H177">
        <v>200000176</v>
      </c>
      <c r="I177" t="s">
        <v>7828</v>
      </c>
      <c r="J177" t="s">
        <v>7811</v>
      </c>
    </row>
    <row r="178" spans="1:10" x14ac:dyDescent="0.2">
      <c r="A178">
        <v>219</v>
      </c>
      <c r="B178" t="s">
        <v>6902</v>
      </c>
      <c r="C178" t="s">
        <v>1855</v>
      </c>
      <c r="D178" t="s">
        <v>3965</v>
      </c>
      <c r="E178">
        <v>25</v>
      </c>
      <c r="F178">
        <v>492522</v>
      </c>
      <c r="G178">
        <v>4</v>
      </c>
      <c r="H178">
        <v>200000177</v>
      </c>
      <c r="I178" t="s">
        <v>9619</v>
      </c>
      <c r="J178" t="s">
        <v>9620</v>
      </c>
    </row>
    <row r="179" spans="1:10" x14ac:dyDescent="0.2">
      <c r="A179">
        <v>220</v>
      </c>
      <c r="B179" t="s">
        <v>6903</v>
      </c>
      <c r="C179" t="s">
        <v>1856</v>
      </c>
      <c r="D179" t="s">
        <v>3965</v>
      </c>
      <c r="E179">
        <v>25</v>
      </c>
      <c r="F179">
        <v>492522</v>
      </c>
      <c r="G179">
        <v>4</v>
      </c>
      <c r="H179">
        <v>200000178</v>
      </c>
      <c r="I179" t="s">
        <v>9621</v>
      </c>
      <c r="J179" t="s">
        <v>9429</v>
      </c>
    </row>
    <row r="180" spans="1:10" x14ac:dyDescent="0.2">
      <c r="A180">
        <v>221</v>
      </c>
      <c r="B180" t="s">
        <v>6904</v>
      </c>
      <c r="C180" t="s">
        <v>1857</v>
      </c>
      <c r="D180" t="s">
        <v>3965</v>
      </c>
      <c r="E180">
        <v>25</v>
      </c>
      <c r="F180">
        <v>492522</v>
      </c>
      <c r="G180">
        <v>4</v>
      </c>
      <c r="H180">
        <v>200000179</v>
      </c>
      <c r="I180" t="s">
        <v>7889</v>
      </c>
      <c r="J180" t="s">
        <v>9507</v>
      </c>
    </row>
    <row r="181" spans="1:10" x14ac:dyDescent="0.2">
      <c r="A181">
        <v>222</v>
      </c>
      <c r="B181" t="s">
        <v>6905</v>
      </c>
      <c r="C181" t="s">
        <v>1858</v>
      </c>
      <c r="D181" t="s">
        <v>3965</v>
      </c>
      <c r="E181">
        <v>25</v>
      </c>
      <c r="F181">
        <v>492522</v>
      </c>
      <c r="G181">
        <v>3</v>
      </c>
      <c r="H181">
        <v>200000180</v>
      </c>
      <c r="I181" t="s">
        <v>9622</v>
      </c>
      <c r="J181" t="s">
        <v>9623</v>
      </c>
    </row>
    <row r="182" spans="1:10" x14ac:dyDescent="0.2">
      <c r="A182">
        <v>223</v>
      </c>
      <c r="B182" t="s">
        <v>6906</v>
      </c>
      <c r="C182" t="s">
        <v>1859</v>
      </c>
      <c r="D182" t="s">
        <v>3965</v>
      </c>
      <c r="E182">
        <v>25</v>
      </c>
      <c r="F182">
        <v>492522</v>
      </c>
      <c r="G182">
        <v>3</v>
      </c>
      <c r="H182">
        <v>200000181</v>
      </c>
      <c r="I182" t="s">
        <v>7743</v>
      </c>
      <c r="J182" t="s">
        <v>9624</v>
      </c>
    </row>
    <row r="183" spans="1:10" x14ac:dyDescent="0.2">
      <c r="A183">
        <v>224</v>
      </c>
      <c r="B183" t="s">
        <v>6907</v>
      </c>
      <c r="C183" t="s">
        <v>1860</v>
      </c>
      <c r="D183" t="s">
        <v>3965</v>
      </c>
      <c r="E183">
        <v>21</v>
      </c>
      <c r="F183">
        <v>492522</v>
      </c>
      <c r="G183">
        <v>3</v>
      </c>
      <c r="H183">
        <v>200000182</v>
      </c>
      <c r="I183" t="s">
        <v>9262</v>
      </c>
      <c r="J183" t="s">
        <v>9625</v>
      </c>
    </row>
    <row r="184" spans="1:10" x14ac:dyDescent="0.2">
      <c r="A184">
        <v>225</v>
      </c>
      <c r="B184" t="s">
        <v>7397</v>
      </c>
      <c r="C184" t="s">
        <v>7398</v>
      </c>
      <c r="D184" t="s">
        <v>3965</v>
      </c>
      <c r="E184">
        <v>25</v>
      </c>
      <c r="F184">
        <v>492522</v>
      </c>
      <c r="G184">
        <v>2</v>
      </c>
      <c r="H184">
        <v>200000183</v>
      </c>
      <c r="I184" t="s">
        <v>8597</v>
      </c>
      <c r="J184" t="s">
        <v>9514</v>
      </c>
    </row>
    <row r="185" spans="1:10" x14ac:dyDescent="0.2">
      <c r="A185">
        <v>226</v>
      </c>
      <c r="B185" t="s">
        <v>7399</v>
      </c>
      <c r="C185" t="s">
        <v>7400</v>
      </c>
      <c r="D185" t="s">
        <v>3965</v>
      </c>
      <c r="E185">
        <v>25</v>
      </c>
      <c r="F185">
        <v>492522</v>
      </c>
      <c r="G185">
        <v>2</v>
      </c>
      <c r="H185">
        <v>200000184</v>
      </c>
      <c r="I185" t="s">
        <v>9626</v>
      </c>
      <c r="J185" t="s">
        <v>9435</v>
      </c>
    </row>
    <row r="186" spans="1:10" x14ac:dyDescent="0.2">
      <c r="A186">
        <v>227</v>
      </c>
      <c r="B186" t="s">
        <v>7401</v>
      </c>
      <c r="C186" t="s">
        <v>7402</v>
      </c>
      <c r="D186" t="s">
        <v>3965</v>
      </c>
      <c r="E186">
        <v>25</v>
      </c>
      <c r="F186">
        <v>492522</v>
      </c>
      <c r="G186">
        <v>2</v>
      </c>
      <c r="H186">
        <v>200000185</v>
      </c>
      <c r="I186" t="s">
        <v>9159</v>
      </c>
      <c r="J186" t="s">
        <v>9408</v>
      </c>
    </row>
    <row r="187" spans="1:10" x14ac:dyDescent="0.2">
      <c r="A187">
        <v>228</v>
      </c>
      <c r="B187" t="s">
        <v>7403</v>
      </c>
      <c r="C187" t="s">
        <v>7404</v>
      </c>
      <c r="D187" t="s">
        <v>3965</v>
      </c>
      <c r="E187">
        <v>26</v>
      </c>
      <c r="F187">
        <v>492522</v>
      </c>
      <c r="G187">
        <v>2</v>
      </c>
      <c r="H187">
        <v>200000186</v>
      </c>
      <c r="I187" t="s">
        <v>9627</v>
      </c>
      <c r="J187" t="s">
        <v>9566</v>
      </c>
    </row>
    <row r="188" spans="1:10" x14ac:dyDescent="0.2">
      <c r="A188">
        <v>229</v>
      </c>
      <c r="B188" t="s">
        <v>7405</v>
      </c>
      <c r="C188" t="s">
        <v>7406</v>
      </c>
      <c r="D188" t="s">
        <v>3965</v>
      </c>
      <c r="E188">
        <v>25</v>
      </c>
      <c r="F188">
        <v>492522</v>
      </c>
      <c r="G188">
        <v>2</v>
      </c>
      <c r="H188">
        <v>200000187</v>
      </c>
      <c r="I188" t="s">
        <v>9628</v>
      </c>
      <c r="J188" t="s">
        <v>9629</v>
      </c>
    </row>
    <row r="189" spans="1:10" x14ac:dyDescent="0.2">
      <c r="A189">
        <v>230</v>
      </c>
      <c r="B189" t="s">
        <v>7407</v>
      </c>
      <c r="C189" t="s">
        <v>7408</v>
      </c>
      <c r="D189" t="s">
        <v>3965</v>
      </c>
      <c r="E189">
        <v>33</v>
      </c>
      <c r="F189">
        <v>492522</v>
      </c>
      <c r="G189">
        <v>2</v>
      </c>
      <c r="H189">
        <v>200000188</v>
      </c>
      <c r="I189" t="s">
        <v>7960</v>
      </c>
      <c r="J189" t="s">
        <v>9600</v>
      </c>
    </row>
    <row r="190" spans="1:10" x14ac:dyDescent="0.2">
      <c r="A190">
        <v>231</v>
      </c>
      <c r="B190" t="s">
        <v>7409</v>
      </c>
      <c r="C190" t="s">
        <v>7410</v>
      </c>
      <c r="D190" t="s">
        <v>3965</v>
      </c>
      <c r="E190">
        <v>25</v>
      </c>
      <c r="F190">
        <v>492522</v>
      </c>
      <c r="G190">
        <v>2</v>
      </c>
      <c r="H190">
        <v>200000189</v>
      </c>
      <c r="I190" t="s">
        <v>8532</v>
      </c>
      <c r="J190" t="s">
        <v>9506</v>
      </c>
    </row>
    <row r="191" spans="1:10" x14ac:dyDescent="0.2">
      <c r="A191">
        <v>232</v>
      </c>
      <c r="B191" t="s">
        <v>7411</v>
      </c>
      <c r="C191" t="s">
        <v>7412</v>
      </c>
      <c r="D191" t="s">
        <v>3965</v>
      </c>
      <c r="E191">
        <v>30</v>
      </c>
      <c r="F191">
        <v>492522</v>
      </c>
      <c r="G191">
        <v>2</v>
      </c>
      <c r="H191">
        <v>200000190</v>
      </c>
      <c r="I191" t="s">
        <v>7981</v>
      </c>
      <c r="J191" t="s">
        <v>9380</v>
      </c>
    </row>
    <row r="192" spans="1:10" x14ac:dyDescent="0.2">
      <c r="A192">
        <v>233</v>
      </c>
      <c r="B192" t="s">
        <v>7413</v>
      </c>
      <c r="C192" t="s">
        <v>7414</v>
      </c>
      <c r="D192" t="s">
        <v>3965</v>
      </c>
      <c r="E192">
        <v>25</v>
      </c>
      <c r="F192">
        <v>492522</v>
      </c>
      <c r="G192">
        <v>2</v>
      </c>
      <c r="H192">
        <v>200000191</v>
      </c>
      <c r="I192" t="s">
        <v>8021</v>
      </c>
      <c r="J192" t="s">
        <v>9630</v>
      </c>
    </row>
    <row r="193" spans="1:10" x14ac:dyDescent="0.2">
      <c r="A193">
        <v>234</v>
      </c>
      <c r="B193" t="s">
        <v>7415</v>
      </c>
      <c r="C193" t="s">
        <v>7416</v>
      </c>
      <c r="D193" t="s">
        <v>3965</v>
      </c>
      <c r="E193">
        <v>22</v>
      </c>
      <c r="F193">
        <v>492522</v>
      </c>
      <c r="G193">
        <v>2</v>
      </c>
      <c r="H193">
        <v>200000192</v>
      </c>
      <c r="I193" t="s">
        <v>9631</v>
      </c>
      <c r="J193" t="s">
        <v>9632</v>
      </c>
    </row>
    <row r="194" spans="1:10" x14ac:dyDescent="0.2">
      <c r="A194">
        <v>235</v>
      </c>
      <c r="B194" t="s">
        <v>10750</v>
      </c>
      <c r="C194" t="s">
        <v>10751</v>
      </c>
      <c r="D194" t="s">
        <v>3965</v>
      </c>
      <c r="E194">
        <v>25</v>
      </c>
      <c r="F194">
        <v>492522</v>
      </c>
      <c r="G194">
        <v>2</v>
      </c>
      <c r="H194">
        <v>200000193</v>
      </c>
      <c r="I194" t="s">
        <v>8706</v>
      </c>
      <c r="J194" t="s">
        <v>9369</v>
      </c>
    </row>
    <row r="195" spans="1:10" x14ac:dyDescent="0.2">
      <c r="A195">
        <v>243</v>
      </c>
      <c r="B195" t="s">
        <v>10752</v>
      </c>
      <c r="C195" t="s">
        <v>10753</v>
      </c>
      <c r="D195" t="s">
        <v>3264</v>
      </c>
      <c r="E195">
        <v>46</v>
      </c>
      <c r="F195">
        <v>490048</v>
      </c>
      <c r="G195">
        <v>2</v>
      </c>
      <c r="H195">
        <v>200000194</v>
      </c>
      <c r="I195" t="s">
        <v>8230</v>
      </c>
      <c r="J195" t="s">
        <v>9592</v>
      </c>
    </row>
    <row r="196" spans="1:10" x14ac:dyDescent="0.2">
      <c r="A196">
        <v>244</v>
      </c>
      <c r="B196" t="s">
        <v>10754</v>
      </c>
      <c r="C196" t="s">
        <v>10755</v>
      </c>
      <c r="D196" t="s">
        <v>3264</v>
      </c>
      <c r="E196">
        <v>26</v>
      </c>
      <c r="F196">
        <v>490048</v>
      </c>
      <c r="G196">
        <v>1</v>
      </c>
      <c r="H196">
        <v>200000195</v>
      </c>
      <c r="I196" t="s">
        <v>7916</v>
      </c>
      <c r="J196" t="s">
        <v>7726</v>
      </c>
    </row>
    <row r="197" spans="1:10" x14ac:dyDescent="0.2">
      <c r="A197">
        <v>245</v>
      </c>
      <c r="B197" t="s">
        <v>6816</v>
      </c>
      <c r="C197" t="s">
        <v>1776</v>
      </c>
      <c r="D197" t="s">
        <v>3264</v>
      </c>
      <c r="E197">
        <v>29</v>
      </c>
      <c r="F197">
        <v>490048</v>
      </c>
      <c r="G197" t="s">
        <v>90</v>
      </c>
      <c r="H197">
        <v>200000196</v>
      </c>
      <c r="I197" t="s">
        <v>8161</v>
      </c>
      <c r="J197" t="s">
        <v>9350</v>
      </c>
    </row>
    <row r="198" spans="1:10" x14ac:dyDescent="0.2">
      <c r="A198">
        <v>246</v>
      </c>
      <c r="B198" t="s">
        <v>6817</v>
      </c>
      <c r="C198" t="s">
        <v>1777</v>
      </c>
      <c r="D198" t="s">
        <v>3264</v>
      </c>
      <c r="E198">
        <v>27</v>
      </c>
      <c r="F198">
        <v>490048</v>
      </c>
      <c r="G198">
        <v>4</v>
      </c>
      <c r="H198">
        <v>200000197</v>
      </c>
      <c r="I198" t="s">
        <v>7778</v>
      </c>
      <c r="J198" t="s">
        <v>9345</v>
      </c>
    </row>
    <row r="199" spans="1:10" x14ac:dyDescent="0.2">
      <c r="A199">
        <v>247</v>
      </c>
      <c r="B199" t="s">
        <v>6818</v>
      </c>
      <c r="C199" t="s">
        <v>1778</v>
      </c>
      <c r="D199" t="s">
        <v>3264</v>
      </c>
      <c r="E199">
        <v>26</v>
      </c>
      <c r="F199">
        <v>490048</v>
      </c>
      <c r="G199">
        <v>4</v>
      </c>
      <c r="H199">
        <v>200000198</v>
      </c>
      <c r="I199" t="s">
        <v>8879</v>
      </c>
      <c r="J199" t="s">
        <v>7700</v>
      </c>
    </row>
    <row r="200" spans="1:10" x14ac:dyDescent="0.2">
      <c r="A200">
        <v>248</v>
      </c>
      <c r="B200" t="s">
        <v>6819</v>
      </c>
      <c r="C200" t="s">
        <v>1779</v>
      </c>
      <c r="D200" t="s">
        <v>3264</v>
      </c>
      <c r="E200">
        <v>27</v>
      </c>
      <c r="F200">
        <v>490048</v>
      </c>
      <c r="G200">
        <v>3</v>
      </c>
      <c r="H200">
        <v>200000199</v>
      </c>
      <c r="I200" t="s">
        <v>8286</v>
      </c>
      <c r="J200" t="s">
        <v>8465</v>
      </c>
    </row>
    <row r="201" spans="1:10" x14ac:dyDescent="0.2">
      <c r="A201">
        <v>249</v>
      </c>
      <c r="B201" t="s">
        <v>6820</v>
      </c>
      <c r="C201" t="s">
        <v>1780</v>
      </c>
      <c r="D201" t="s">
        <v>3264</v>
      </c>
      <c r="E201">
        <v>28</v>
      </c>
      <c r="F201">
        <v>490048</v>
      </c>
      <c r="G201">
        <v>3</v>
      </c>
      <c r="H201">
        <v>200000200</v>
      </c>
      <c r="I201" t="s">
        <v>9696</v>
      </c>
      <c r="J201" t="s">
        <v>9667</v>
      </c>
    </row>
    <row r="202" spans="1:10" x14ac:dyDescent="0.2">
      <c r="A202">
        <v>250</v>
      </c>
      <c r="B202" t="s">
        <v>6821</v>
      </c>
      <c r="C202" t="s">
        <v>1781</v>
      </c>
      <c r="D202" t="s">
        <v>3264</v>
      </c>
      <c r="E202">
        <v>26</v>
      </c>
      <c r="F202">
        <v>490048</v>
      </c>
      <c r="G202">
        <v>3</v>
      </c>
      <c r="H202">
        <v>200000201</v>
      </c>
      <c r="I202" t="s">
        <v>7859</v>
      </c>
      <c r="J202" t="s">
        <v>9508</v>
      </c>
    </row>
    <row r="203" spans="1:10" x14ac:dyDescent="0.2">
      <c r="A203">
        <v>251</v>
      </c>
      <c r="B203" t="s">
        <v>7489</v>
      </c>
      <c r="C203" t="s">
        <v>831</v>
      </c>
      <c r="D203" t="s">
        <v>3264</v>
      </c>
      <c r="E203">
        <v>26</v>
      </c>
      <c r="F203">
        <v>490048</v>
      </c>
      <c r="G203">
        <v>2</v>
      </c>
      <c r="H203">
        <v>200000202</v>
      </c>
      <c r="I203" t="s">
        <v>7960</v>
      </c>
      <c r="J203" t="s">
        <v>7811</v>
      </c>
    </row>
    <row r="204" spans="1:10" x14ac:dyDescent="0.2">
      <c r="A204">
        <v>252</v>
      </c>
      <c r="B204" t="s">
        <v>7490</v>
      </c>
      <c r="C204" t="s">
        <v>7491</v>
      </c>
      <c r="D204" t="s">
        <v>3264</v>
      </c>
      <c r="E204">
        <v>26</v>
      </c>
      <c r="F204">
        <v>490048</v>
      </c>
      <c r="G204">
        <v>2</v>
      </c>
      <c r="H204">
        <v>200000203</v>
      </c>
      <c r="I204" t="s">
        <v>8332</v>
      </c>
      <c r="J204" t="s">
        <v>9697</v>
      </c>
    </row>
    <row r="205" spans="1:10" x14ac:dyDescent="0.2">
      <c r="A205">
        <v>253</v>
      </c>
      <c r="B205" t="s">
        <v>7554</v>
      </c>
      <c r="C205" t="s">
        <v>7555</v>
      </c>
      <c r="D205" t="s">
        <v>3264</v>
      </c>
      <c r="E205">
        <v>27</v>
      </c>
      <c r="F205">
        <v>490048</v>
      </c>
      <c r="G205">
        <v>2</v>
      </c>
      <c r="H205">
        <v>200000204</v>
      </c>
      <c r="I205" t="s">
        <v>8558</v>
      </c>
      <c r="J205" t="s">
        <v>9370</v>
      </c>
    </row>
    <row r="206" spans="1:10" x14ac:dyDescent="0.2">
      <c r="A206">
        <v>254</v>
      </c>
      <c r="B206" t="s">
        <v>7562</v>
      </c>
      <c r="C206" t="s">
        <v>10756</v>
      </c>
      <c r="D206" t="s">
        <v>3264</v>
      </c>
      <c r="E206">
        <v>26</v>
      </c>
      <c r="F206">
        <v>490048</v>
      </c>
      <c r="G206">
        <v>2</v>
      </c>
      <c r="H206">
        <v>200000205</v>
      </c>
      <c r="I206" t="s">
        <v>8122</v>
      </c>
      <c r="J206" t="s">
        <v>9506</v>
      </c>
    </row>
    <row r="207" spans="1:10" x14ac:dyDescent="0.2">
      <c r="A207">
        <v>255</v>
      </c>
      <c r="B207" t="s">
        <v>10757</v>
      </c>
      <c r="C207" t="s">
        <v>7563</v>
      </c>
      <c r="D207" t="s">
        <v>3264</v>
      </c>
      <c r="E207">
        <v>26</v>
      </c>
      <c r="F207">
        <v>490048</v>
      </c>
      <c r="G207">
        <v>2</v>
      </c>
      <c r="H207">
        <v>200000206</v>
      </c>
      <c r="I207" t="s">
        <v>7994</v>
      </c>
      <c r="J207" t="s">
        <v>9683</v>
      </c>
    </row>
    <row r="208" spans="1:10" x14ac:dyDescent="0.2">
      <c r="A208">
        <v>261</v>
      </c>
      <c r="B208" t="s">
        <v>6870</v>
      </c>
      <c r="C208" t="s">
        <v>1825</v>
      </c>
      <c r="D208" t="s">
        <v>3706</v>
      </c>
      <c r="E208">
        <v>30</v>
      </c>
      <c r="F208">
        <v>492218</v>
      </c>
      <c r="G208">
        <v>4</v>
      </c>
      <c r="H208">
        <v>200000207</v>
      </c>
      <c r="I208" t="s">
        <v>8297</v>
      </c>
      <c r="J208" t="s">
        <v>9374</v>
      </c>
    </row>
    <row r="209" spans="1:10" x14ac:dyDescent="0.2">
      <c r="A209">
        <v>262</v>
      </c>
      <c r="B209" t="s">
        <v>6871</v>
      </c>
      <c r="C209" t="s">
        <v>1826</v>
      </c>
      <c r="D209" t="s">
        <v>3706</v>
      </c>
      <c r="E209">
        <v>28</v>
      </c>
      <c r="F209">
        <v>492218</v>
      </c>
      <c r="G209">
        <v>4</v>
      </c>
      <c r="H209">
        <v>200000208</v>
      </c>
      <c r="I209" t="s">
        <v>9819</v>
      </c>
      <c r="J209" t="s">
        <v>9820</v>
      </c>
    </row>
    <row r="210" spans="1:10" x14ac:dyDescent="0.2">
      <c r="A210">
        <v>263</v>
      </c>
      <c r="B210" t="s">
        <v>6872</v>
      </c>
      <c r="C210" t="s">
        <v>1827</v>
      </c>
      <c r="D210" t="s">
        <v>3706</v>
      </c>
      <c r="E210">
        <v>18</v>
      </c>
      <c r="F210">
        <v>492218</v>
      </c>
      <c r="G210">
        <v>4</v>
      </c>
      <c r="H210">
        <v>200000209</v>
      </c>
      <c r="I210" t="s">
        <v>9821</v>
      </c>
      <c r="J210" t="s">
        <v>9822</v>
      </c>
    </row>
    <row r="211" spans="1:10" x14ac:dyDescent="0.2">
      <c r="A211">
        <v>264</v>
      </c>
      <c r="B211" t="s">
        <v>6873</v>
      </c>
      <c r="C211" t="s">
        <v>1828</v>
      </c>
      <c r="D211" t="s">
        <v>3706</v>
      </c>
      <c r="E211">
        <v>22</v>
      </c>
      <c r="F211">
        <v>492218</v>
      </c>
      <c r="G211">
        <v>4</v>
      </c>
      <c r="H211">
        <v>200000210</v>
      </c>
      <c r="I211" t="s">
        <v>8158</v>
      </c>
      <c r="J211" t="s">
        <v>9352</v>
      </c>
    </row>
    <row r="212" spans="1:10" x14ac:dyDescent="0.2">
      <c r="A212">
        <v>265</v>
      </c>
      <c r="B212" t="s">
        <v>6874</v>
      </c>
      <c r="C212" t="s">
        <v>1829</v>
      </c>
      <c r="D212" t="s">
        <v>3706</v>
      </c>
      <c r="E212">
        <v>27</v>
      </c>
      <c r="F212">
        <v>492218</v>
      </c>
      <c r="G212">
        <v>4</v>
      </c>
      <c r="H212">
        <v>200000211</v>
      </c>
      <c r="I212" t="s">
        <v>8597</v>
      </c>
      <c r="J212" t="s">
        <v>9672</v>
      </c>
    </row>
    <row r="213" spans="1:10" x14ac:dyDescent="0.2">
      <c r="A213">
        <v>266</v>
      </c>
      <c r="B213" t="s">
        <v>6875</v>
      </c>
      <c r="C213" t="s">
        <v>1830</v>
      </c>
      <c r="D213" t="s">
        <v>3706</v>
      </c>
      <c r="E213">
        <v>27</v>
      </c>
      <c r="F213">
        <v>492218</v>
      </c>
      <c r="G213">
        <v>4</v>
      </c>
      <c r="H213">
        <v>200000212</v>
      </c>
      <c r="I213" t="s">
        <v>9823</v>
      </c>
      <c r="J213" t="s">
        <v>9824</v>
      </c>
    </row>
    <row r="214" spans="1:10" x14ac:dyDescent="0.2">
      <c r="A214">
        <v>267</v>
      </c>
      <c r="B214" t="s">
        <v>6876</v>
      </c>
      <c r="C214" t="s">
        <v>1831</v>
      </c>
      <c r="D214" t="s">
        <v>3706</v>
      </c>
      <c r="E214">
        <v>27</v>
      </c>
      <c r="F214">
        <v>492218</v>
      </c>
      <c r="G214">
        <v>4</v>
      </c>
      <c r="H214">
        <v>200000213</v>
      </c>
      <c r="I214" t="s">
        <v>8007</v>
      </c>
      <c r="J214" t="s">
        <v>9583</v>
      </c>
    </row>
    <row r="215" spans="1:10" x14ac:dyDescent="0.2">
      <c r="A215">
        <v>268</v>
      </c>
      <c r="B215" t="s">
        <v>6877</v>
      </c>
      <c r="C215" t="s">
        <v>1832</v>
      </c>
      <c r="D215" t="s">
        <v>3706</v>
      </c>
      <c r="E215">
        <v>27</v>
      </c>
      <c r="F215">
        <v>492218</v>
      </c>
      <c r="G215">
        <v>3</v>
      </c>
      <c r="H215">
        <v>200000214</v>
      </c>
      <c r="I215" t="s">
        <v>9825</v>
      </c>
      <c r="J215" t="s">
        <v>9570</v>
      </c>
    </row>
    <row r="216" spans="1:10" x14ac:dyDescent="0.2">
      <c r="A216">
        <v>269</v>
      </c>
      <c r="B216" t="s">
        <v>6878</v>
      </c>
      <c r="C216" t="s">
        <v>1833</v>
      </c>
      <c r="D216" t="s">
        <v>3706</v>
      </c>
      <c r="E216">
        <v>1</v>
      </c>
      <c r="F216">
        <v>492218</v>
      </c>
      <c r="G216">
        <v>3</v>
      </c>
      <c r="H216">
        <v>200000215</v>
      </c>
      <c r="I216" t="s">
        <v>9826</v>
      </c>
      <c r="J216" t="s">
        <v>9827</v>
      </c>
    </row>
    <row r="217" spans="1:10" x14ac:dyDescent="0.2">
      <c r="A217">
        <v>270</v>
      </c>
      <c r="B217" t="s">
        <v>6879</v>
      </c>
      <c r="C217" t="s">
        <v>1834</v>
      </c>
      <c r="D217" t="s">
        <v>3706</v>
      </c>
      <c r="E217">
        <v>44</v>
      </c>
      <c r="F217">
        <v>492218</v>
      </c>
      <c r="G217">
        <v>3</v>
      </c>
      <c r="H217">
        <v>200000216</v>
      </c>
      <c r="I217" t="s">
        <v>8062</v>
      </c>
      <c r="J217" t="s">
        <v>9479</v>
      </c>
    </row>
    <row r="218" spans="1:10" x14ac:dyDescent="0.2">
      <c r="A218">
        <v>271</v>
      </c>
      <c r="B218" t="s">
        <v>6880</v>
      </c>
      <c r="C218" t="s">
        <v>1835</v>
      </c>
      <c r="D218" t="s">
        <v>3706</v>
      </c>
      <c r="E218">
        <v>42</v>
      </c>
      <c r="F218">
        <v>492218</v>
      </c>
      <c r="G218">
        <v>3</v>
      </c>
      <c r="H218">
        <v>200000217</v>
      </c>
      <c r="I218" t="s">
        <v>9828</v>
      </c>
      <c r="J218" t="s">
        <v>9829</v>
      </c>
    </row>
    <row r="219" spans="1:10" x14ac:dyDescent="0.2">
      <c r="A219">
        <v>272</v>
      </c>
      <c r="B219" t="s">
        <v>6881</v>
      </c>
      <c r="C219" t="s">
        <v>1836</v>
      </c>
      <c r="D219" t="s">
        <v>3706</v>
      </c>
      <c r="E219">
        <v>27</v>
      </c>
      <c r="F219">
        <v>492218</v>
      </c>
      <c r="G219">
        <v>3</v>
      </c>
      <c r="H219">
        <v>200000218</v>
      </c>
      <c r="I219" t="s">
        <v>8268</v>
      </c>
      <c r="J219" t="s">
        <v>9397</v>
      </c>
    </row>
    <row r="220" spans="1:10" x14ac:dyDescent="0.2">
      <c r="A220">
        <v>273</v>
      </c>
      <c r="B220" t="s">
        <v>6882</v>
      </c>
      <c r="C220" t="s">
        <v>1837</v>
      </c>
      <c r="D220" t="s">
        <v>3706</v>
      </c>
      <c r="E220">
        <v>27</v>
      </c>
      <c r="F220">
        <v>492218</v>
      </c>
      <c r="G220">
        <v>3</v>
      </c>
      <c r="H220">
        <v>200000219</v>
      </c>
      <c r="I220" t="s">
        <v>8373</v>
      </c>
      <c r="J220" t="s">
        <v>9604</v>
      </c>
    </row>
    <row r="221" spans="1:10" x14ac:dyDescent="0.2">
      <c r="A221">
        <v>274</v>
      </c>
      <c r="B221" t="s">
        <v>6883</v>
      </c>
      <c r="C221" t="s">
        <v>1838</v>
      </c>
      <c r="D221" t="s">
        <v>3706</v>
      </c>
      <c r="E221">
        <v>27</v>
      </c>
      <c r="F221">
        <v>492218</v>
      </c>
      <c r="G221">
        <v>3</v>
      </c>
      <c r="H221">
        <v>200000220</v>
      </c>
      <c r="I221" t="s">
        <v>7735</v>
      </c>
      <c r="J221" t="s">
        <v>9421</v>
      </c>
    </row>
    <row r="222" spans="1:10" x14ac:dyDescent="0.2">
      <c r="A222">
        <v>275</v>
      </c>
      <c r="B222" t="s">
        <v>6884</v>
      </c>
      <c r="C222" t="s">
        <v>1839</v>
      </c>
      <c r="D222" t="s">
        <v>3706</v>
      </c>
      <c r="E222">
        <v>26</v>
      </c>
      <c r="F222">
        <v>492218</v>
      </c>
      <c r="G222">
        <v>3</v>
      </c>
      <c r="H222">
        <v>200000221</v>
      </c>
      <c r="I222" t="s">
        <v>9830</v>
      </c>
      <c r="J222" t="s">
        <v>9592</v>
      </c>
    </row>
    <row r="223" spans="1:10" x14ac:dyDescent="0.2">
      <c r="A223">
        <v>276</v>
      </c>
      <c r="B223" t="s">
        <v>6885</v>
      </c>
      <c r="C223" t="s">
        <v>1840</v>
      </c>
      <c r="D223" t="s">
        <v>3706</v>
      </c>
      <c r="E223">
        <v>22</v>
      </c>
      <c r="F223">
        <v>492218</v>
      </c>
      <c r="G223">
        <v>3</v>
      </c>
      <c r="H223">
        <v>200000222</v>
      </c>
      <c r="I223" t="s">
        <v>8725</v>
      </c>
      <c r="J223" t="s">
        <v>9151</v>
      </c>
    </row>
    <row r="224" spans="1:10" x14ac:dyDescent="0.2">
      <c r="A224">
        <v>277</v>
      </c>
      <c r="B224" t="s">
        <v>6886</v>
      </c>
      <c r="C224" t="s">
        <v>1841</v>
      </c>
      <c r="D224" t="s">
        <v>3706</v>
      </c>
      <c r="E224">
        <v>27</v>
      </c>
      <c r="F224">
        <v>492218</v>
      </c>
      <c r="G224">
        <v>3</v>
      </c>
      <c r="H224">
        <v>200000223</v>
      </c>
      <c r="I224" t="s">
        <v>7761</v>
      </c>
      <c r="J224" t="s">
        <v>9831</v>
      </c>
    </row>
    <row r="225" spans="1:10" x14ac:dyDescent="0.2">
      <c r="A225">
        <v>278</v>
      </c>
      <c r="B225" t="s">
        <v>6887</v>
      </c>
      <c r="C225" t="s">
        <v>1842</v>
      </c>
      <c r="D225" t="s">
        <v>3706</v>
      </c>
      <c r="E225">
        <v>28</v>
      </c>
      <c r="F225">
        <v>492218</v>
      </c>
      <c r="G225">
        <v>3</v>
      </c>
      <c r="H225">
        <v>200000224</v>
      </c>
      <c r="I225" t="s">
        <v>8624</v>
      </c>
      <c r="J225" t="s">
        <v>9600</v>
      </c>
    </row>
    <row r="226" spans="1:10" x14ac:dyDescent="0.2">
      <c r="A226">
        <v>279</v>
      </c>
      <c r="B226" t="s">
        <v>6888</v>
      </c>
      <c r="C226" t="s">
        <v>1843</v>
      </c>
      <c r="D226" t="s">
        <v>3706</v>
      </c>
      <c r="E226">
        <v>27</v>
      </c>
      <c r="F226">
        <v>492218</v>
      </c>
      <c r="G226">
        <v>3</v>
      </c>
      <c r="H226">
        <v>200000225</v>
      </c>
      <c r="I226" t="s">
        <v>9832</v>
      </c>
      <c r="J226" t="s">
        <v>9393</v>
      </c>
    </row>
    <row r="227" spans="1:10" x14ac:dyDescent="0.2">
      <c r="A227">
        <v>280</v>
      </c>
      <c r="B227" t="s">
        <v>6889</v>
      </c>
      <c r="C227" t="s">
        <v>1844</v>
      </c>
      <c r="D227" t="s">
        <v>3706</v>
      </c>
      <c r="E227">
        <v>26</v>
      </c>
      <c r="F227">
        <v>492218</v>
      </c>
      <c r="G227">
        <v>3</v>
      </c>
      <c r="H227">
        <v>200000226</v>
      </c>
      <c r="I227" t="s">
        <v>9785</v>
      </c>
      <c r="J227" t="s">
        <v>9833</v>
      </c>
    </row>
    <row r="228" spans="1:10" x14ac:dyDescent="0.2">
      <c r="A228">
        <v>281</v>
      </c>
      <c r="B228" t="s">
        <v>6890</v>
      </c>
      <c r="C228" t="s">
        <v>1845</v>
      </c>
      <c r="D228" t="s">
        <v>3706</v>
      </c>
      <c r="E228">
        <v>26</v>
      </c>
      <c r="F228">
        <v>492218</v>
      </c>
      <c r="G228">
        <v>3</v>
      </c>
      <c r="H228">
        <v>200000227</v>
      </c>
      <c r="I228" t="s">
        <v>9834</v>
      </c>
      <c r="J228" t="s">
        <v>9376</v>
      </c>
    </row>
    <row r="229" spans="1:10" x14ac:dyDescent="0.2">
      <c r="A229">
        <v>282</v>
      </c>
      <c r="B229" t="s">
        <v>6891</v>
      </c>
      <c r="C229" t="s">
        <v>1846</v>
      </c>
      <c r="D229" t="s">
        <v>3706</v>
      </c>
      <c r="E229">
        <v>27</v>
      </c>
      <c r="F229">
        <v>492218</v>
      </c>
      <c r="G229">
        <v>4</v>
      </c>
      <c r="H229">
        <v>200000228</v>
      </c>
      <c r="I229" t="s">
        <v>7993</v>
      </c>
      <c r="J229" t="s">
        <v>9596</v>
      </c>
    </row>
    <row r="230" spans="1:10" x14ac:dyDescent="0.2">
      <c r="A230">
        <v>283</v>
      </c>
      <c r="B230" t="s">
        <v>6892</v>
      </c>
      <c r="C230" t="s">
        <v>1847</v>
      </c>
      <c r="D230" t="s">
        <v>3706</v>
      </c>
      <c r="E230">
        <v>27</v>
      </c>
      <c r="F230">
        <v>492218</v>
      </c>
      <c r="G230">
        <v>2</v>
      </c>
      <c r="H230">
        <v>200000229</v>
      </c>
      <c r="I230" t="s">
        <v>9835</v>
      </c>
      <c r="J230" t="s">
        <v>9540</v>
      </c>
    </row>
    <row r="231" spans="1:10" x14ac:dyDescent="0.2">
      <c r="A231">
        <v>284</v>
      </c>
      <c r="B231" t="s">
        <v>6893</v>
      </c>
      <c r="C231" t="s">
        <v>1848</v>
      </c>
      <c r="D231" t="s">
        <v>3706</v>
      </c>
      <c r="E231">
        <v>12</v>
      </c>
      <c r="F231">
        <v>492218</v>
      </c>
      <c r="G231">
        <v>2</v>
      </c>
      <c r="H231">
        <v>200000230</v>
      </c>
      <c r="I231" t="s">
        <v>8613</v>
      </c>
      <c r="J231" t="s">
        <v>9604</v>
      </c>
    </row>
    <row r="232" spans="1:10" x14ac:dyDescent="0.2">
      <c r="A232">
        <v>285</v>
      </c>
      <c r="B232" t="s">
        <v>6894</v>
      </c>
      <c r="C232" t="s">
        <v>1849</v>
      </c>
      <c r="D232" t="s">
        <v>3706</v>
      </c>
      <c r="E232">
        <v>27</v>
      </c>
      <c r="F232">
        <v>492218</v>
      </c>
      <c r="G232">
        <v>2</v>
      </c>
      <c r="H232">
        <v>200000231</v>
      </c>
      <c r="I232" t="s">
        <v>9836</v>
      </c>
      <c r="J232" t="s">
        <v>9570</v>
      </c>
    </row>
    <row r="233" spans="1:10" x14ac:dyDescent="0.2">
      <c r="A233">
        <v>286</v>
      </c>
      <c r="B233" t="s">
        <v>6895</v>
      </c>
      <c r="C233" t="s">
        <v>1850</v>
      </c>
      <c r="D233" t="s">
        <v>3706</v>
      </c>
      <c r="E233">
        <v>26</v>
      </c>
      <c r="F233">
        <v>492218</v>
      </c>
      <c r="G233">
        <v>2</v>
      </c>
      <c r="H233">
        <v>200000232</v>
      </c>
      <c r="I233" t="s">
        <v>9837</v>
      </c>
      <c r="J233" t="s">
        <v>9507</v>
      </c>
    </row>
    <row r="234" spans="1:10" x14ac:dyDescent="0.2">
      <c r="A234">
        <v>287</v>
      </c>
      <c r="B234" t="s">
        <v>6896</v>
      </c>
      <c r="C234" t="s">
        <v>1851</v>
      </c>
      <c r="D234" t="s">
        <v>3706</v>
      </c>
      <c r="E234">
        <v>27</v>
      </c>
      <c r="F234">
        <v>492218</v>
      </c>
      <c r="G234">
        <v>2</v>
      </c>
      <c r="H234">
        <v>200000233</v>
      </c>
      <c r="I234" t="s">
        <v>8082</v>
      </c>
      <c r="J234" t="s">
        <v>9489</v>
      </c>
    </row>
    <row r="235" spans="1:10" x14ac:dyDescent="0.2">
      <c r="A235">
        <v>288</v>
      </c>
      <c r="B235" t="s">
        <v>6897</v>
      </c>
      <c r="C235" t="s">
        <v>6898</v>
      </c>
      <c r="D235" t="s">
        <v>3706</v>
      </c>
      <c r="E235">
        <v>26</v>
      </c>
      <c r="F235">
        <v>492218</v>
      </c>
      <c r="G235">
        <v>2</v>
      </c>
      <c r="H235">
        <v>200000234</v>
      </c>
      <c r="I235" t="s">
        <v>9378</v>
      </c>
      <c r="J235" t="s">
        <v>9387</v>
      </c>
    </row>
    <row r="236" spans="1:10" x14ac:dyDescent="0.2">
      <c r="A236">
        <v>289</v>
      </c>
      <c r="B236" t="s">
        <v>7611</v>
      </c>
      <c r="C236" t="s">
        <v>7612</v>
      </c>
      <c r="D236" t="s">
        <v>3706</v>
      </c>
      <c r="E236">
        <v>27</v>
      </c>
      <c r="F236">
        <v>492218</v>
      </c>
      <c r="G236">
        <v>3</v>
      </c>
      <c r="H236">
        <v>200000235</v>
      </c>
      <c r="I236" t="s">
        <v>8462</v>
      </c>
      <c r="J236" t="s">
        <v>9520</v>
      </c>
    </row>
    <row r="237" spans="1:10" x14ac:dyDescent="0.2">
      <c r="A237">
        <v>290</v>
      </c>
      <c r="B237" t="s">
        <v>10758</v>
      </c>
      <c r="C237" t="s">
        <v>10759</v>
      </c>
      <c r="D237" t="s">
        <v>3706</v>
      </c>
      <c r="E237">
        <v>35</v>
      </c>
      <c r="F237">
        <v>492218</v>
      </c>
      <c r="G237">
        <v>2</v>
      </c>
      <c r="H237">
        <v>200000236</v>
      </c>
      <c r="I237" t="s">
        <v>9838</v>
      </c>
      <c r="J237" t="s">
        <v>9453</v>
      </c>
    </row>
    <row r="238" spans="1:10" x14ac:dyDescent="0.2">
      <c r="A238">
        <v>291</v>
      </c>
      <c r="B238" t="s">
        <v>10760</v>
      </c>
      <c r="C238" t="s">
        <v>10761</v>
      </c>
      <c r="D238" t="s">
        <v>3706</v>
      </c>
      <c r="E238">
        <v>38</v>
      </c>
      <c r="F238">
        <v>492218</v>
      </c>
      <c r="G238">
        <v>1</v>
      </c>
      <c r="H238">
        <v>200000237</v>
      </c>
      <c r="I238" t="s">
        <v>9839</v>
      </c>
      <c r="J238" t="s">
        <v>9840</v>
      </c>
    </row>
    <row r="239" spans="1:10" x14ac:dyDescent="0.2">
      <c r="A239">
        <v>292</v>
      </c>
      <c r="B239" t="s">
        <v>10762</v>
      </c>
      <c r="C239" t="s">
        <v>10763</v>
      </c>
      <c r="D239" t="s">
        <v>3706</v>
      </c>
      <c r="E239">
        <v>28</v>
      </c>
      <c r="F239">
        <v>492218</v>
      </c>
      <c r="G239">
        <v>1</v>
      </c>
      <c r="H239">
        <v>200000238</v>
      </c>
      <c r="I239" t="s">
        <v>9841</v>
      </c>
      <c r="J239" t="s">
        <v>9453</v>
      </c>
    </row>
    <row r="240" spans="1:10" x14ac:dyDescent="0.2">
      <c r="A240">
        <v>293</v>
      </c>
      <c r="B240" t="s">
        <v>10764</v>
      </c>
      <c r="C240" t="s">
        <v>10765</v>
      </c>
      <c r="D240" t="s">
        <v>3706</v>
      </c>
      <c r="E240">
        <v>27</v>
      </c>
      <c r="F240">
        <v>492218</v>
      </c>
      <c r="G240">
        <v>1</v>
      </c>
      <c r="H240">
        <v>200000239</v>
      </c>
      <c r="I240" t="s">
        <v>9842</v>
      </c>
      <c r="J240" t="s">
        <v>9421</v>
      </c>
    </row>
    <row r="241" spans="1:10" x14ac:dyDescent="0.2">
      <c r="A241">
        <v>299</v>
      </c>
      <c r="B241" t="s">
        <v>6908</v>
      </c>
      <c r="C241" t="s">
        <v>1861</v>
      </c>
      <c r="D241" t="s">
        <v>4098</v>
      </c>
      <c r="E241">
        <v>27</v>
      </c>
      <c r="F241">
        <v>490051</v>
      </c>
      <c r="G241">
        <v>4</v>
      </c>
      <c r="H241">
        <v>200000240</v>
      </c>
      <c r="I241" t="s">
        <v>9895</v>
      </c>
      <c r="J241" t="s">
        <v>9419</v>
      </c>
    </row>
    <row r="242" spans="1:10" x14ac:dyDescent="0.2">
      <c r="A242">
        <v>300</v>
      </c>
      <c r="B242" t="s">
        <v>7523</v>
      </c>
      <c r="C242" t="s">
        <v>7524</v>
      </c>
      <c r="D242" t="s">
        <v>4098</v>
      </c>
      <c r="E242">
        <v>27</v>
      </c>
      <c r="F242">
        <v>490051</v>
      </c>
      <c r="G242">
        <v>4</v>
      </c>
      <c r="H242">
        <v>200000241</v>
      </c>
      <c r="I242" t="s">
        <v>9896</v>
      </c>
      <c r="J242" t="s">
        <v>9453</v>
      </c>
    </row>
    <row r="243" spans="1:10" x14ac:dyDescent="0.2">
      <c r="A243">
        <v>301</v>
      </c>
      <c r="B243" t="s">
        <v>6909</v>
      </c>
      <c r="C243" t="s">
        <v>1862</v>
      </c>
      <c r="D243" t="s">
        <v>4098</v>
      </c>
      <c r="E243">
        <v>27</v>
      </c>
      <c r="F243">
        <v>490051</v>
      </c>
      <c r="G243">
        <v>4</v>
      </c>
      <c r="H243">
        <v>200000242</v>
      </c>
      <c r="I243" t="s">
        <v>9897</v>
      </c>
      <c r="J243" t="s">
        <v>9158</v>
      </c>
    </row>
    <row r="244" spans="1:10" x14ac:dyDescent="0.2">
      <c r="A244">
        <v>302</v>
      </c>
      <c r="B244" t="s">
        <v>6910</v>
      </c>
      <c r="C244" t="s">
        <v>1863</v>
      </c>
      <c r="D244" t="s">
        <v>4098</v>
      </c>
      <c r="E244">
        <v>34</v>
      </c>
      <c r="F244">
        <v>490051</v>
      </c>
      <c r="G244">
        <v>4</v>
      </c>
      <c r="H244">
        <v>200000243</v>
      </c>
      <c r="I244" t="s">
        <v>9898</v>
      </c>
      <c r="J244" t="s">
        <v>9609</v>
      </c>
    </row>
    <row r="245" spans="1:10" x14ac:dyDescent="0.2">
      <c r="A245">
        <v>303</v>
      </c>
      <c r="B245" t="s">
        <v>6911</v>
      </c>
      <c r="C245" t="s">
        <v>1864</v>
      </c>
      <c r="D245" t="s">
        <v>4098</v>
      </c>
      <c r="E245">
        <v>27</v>
      </c>
      <c r="F245">
        <v>490051</v>
      </c>
      <c r="G245">
        <v>4</v>
      </c>
      <c r="H245">
        <v>200000244</v>
      </c>
      <c r="I245" t="s">
        <v>8102</v>
      </c>
      <c r="J245" t="s">
        <v>9600</v>
      </c>
    </row>
    <row r="246" spans="1:10" x14ac:dyDescent="0.2">
      <c r="A246">
        <v>304</v>
      </c>
      <c r="B246" t="s">
        <v>6919</v>
      </c>
      <c r="C246" t="s">
        <v>1872</v>
      </c>
      <c r="D246" t="s">
        <v>4098</v>
      </c>
      <c r="E246">
        <v>28</v>
      </c>
      <c r="F246">
        <v>490051</v>
      </c>
      <c r="G246">
        <v>3</v>
      </c>
      <c r="H246">
        <v>200000245</v>
      </c>
      <c r="I246" t="s">
        <v>7884</v>
      </c>
      <c r="J246" t="s">
        <v>9423</v>
      </c>
    </row>
    <row r="247" spans="1:10" x14ac:dyDescent="0.2">
      <c r="A247">
        <v>305</v>
      </c>
      <c r="B247" t="s">
        <v>6916</v>
      </c>
      <c r="C247" t="s">
        <v>1869</v>
      </c>
      <c r="D247" t="s">
        <v>4098</v>
      </c>
      <c r="E247">
        <v>27</v>
      </c>
      <c r="F247">
        <v>490051</v>
      </c>
      <c r="G247">
        <v>3</v>
      </c>
      <c r="H247">
        <v>200000246</v>
      </c>
      <c r="I247" t="s">
        <v>9899</v>
      </c>
      <c r="J247" t="s">
        <v>9562</v>
      </c>
    </row>
    <row r="248" spans="1:10" x14ac:dyDescent="0.2">
      <c r="A248">
        <v>306</v>
      </c>
      <c r="B248" t="s">
        <v>6915</v>
      </c>
      <c r="C248" t="s">
        <v>1868</v>
      </c>
      <c r="D248" t="s">
        <v>4098</v>
      </c>
      <c r="E248">
        <v>27</v>
      </c>
      <c r="F248">
        <v>490051</v>
      </c>
      <c r="G248">
        <v>3</v>
      </c>
      <c r="H248">
        <v>200000247</v>
      </c>
      <c r="I248" t="s">
        <v>7852</v>
      </c>
      <c r="J248" t="s">
        <v>9563</v>
      </c>
    </row>
    <row r="249" spans="1:10" x14ac:dyDescent="0.2">
      <c r="A249">
        <v>307</v>
      </c>
      <c r="B249" t="s">
        <v>6914</v>
      </c>
      <c r="C249" t="s">
        <v>1867</v>
      </c>
      <c r="D249" t="s">
        <v>4098</v>
      </c>
      <c r="E249">
        <v>25</v>
      </c>
      <c r="F249">
        <v>490051</v>
      </c>
      <c r="G249">
        <v>3</v>
      </c>
      <c r="H249">
        <v>200000248</v>
      </c>
      <c r="I249" t="s">
        <v>7701</v>
      </c>
      <c r="J249" t="s">
        <v>9765</v>
      </c>
    </row>
    <row r="250" spans="1:10" x14ac:dyDescent="0.2">
      <c r="A250">
        <v>308</v>
      </c>
      <c r="B250" t="s">
        <v>6912</v>
      </c>
      <c r="C250" t="s">
        <v>1865</v>
      </c>
      <c r="D250" t="s">
        <v>4098</v>
      </c>
      <c r="E250">
        <v>27</v>
      </c>
      <c r="F250">
        <v>490051</v>
      </c>
      <c r="G250">
        <v>3</v>
      </c>
      <c r="H250">
        <v>200000249</v>
      </c>
      <c r="I250" t="s">
        <v>9900</v>
      </c>
      <c r="J250" t="s">
        <v>9370</v>
      </c>
    </row>
    <row r="251" spans="1:10" x14ac:dyDescent="0.2">
      <c r="A251">
        <v>309</v>
      </c>
      <c r="B251" t="s">
        <v>6918</v>
      </c>
      <c r="C251" t="s">
        <v>1871</v>
      </c>
      <c r="D251" t="s">
        <v>4098</v>
      </c>
      <c r="E251">
        <v>28</v>
      </c>
      <c r="F251">
        <v>490051</v>
      </c>
      <c r="G251">
        <v>3</v>
      </c>
      <c r="H251">
        <v>200000250</v>
      </c>
      <c r="I251" t="s">
        <v>9901</v>
      </c>
      <c r="J251" t="s">
        <v>9369</v>
      </c>
    </row>
    <row r="252" spans="1:10" x14ac:dyDescent="0.2">
      <c r="A252">
        <v>310</v>
      </c>
      <c r="B252" t="s">
        <v>6913</v>
      </c>
      <c r="C252" t="s">
        <v>1866</v>
      </c>
      <c r="D252" t="s">
        <v>4098</v>
      </c>
      <c r="E252">
        <v>27</v>
      </c>
      <c r="F252">
        <v>490051</v>
      </c>
      <c r="G252">
        <v>3</v>
      </c>
      <c r="H252">
        <v>200000251</v>
      </c>
      <c r="I252" t="s">
        <v>7830</v>
      </c>
      <c r="J252" t="s">
        <v>9371</v>
      </c>
    </row>
    <row r="253" spans="1:10" x14ac:dyDescent="0.2">
      <c r="A253">
        <v>311</v>
      </c>
      <c r="B253" t="s">
        <v>6917</v>
      </c>
      <c r="C253" t="s">
        <v>1870</v>
      </c>
      <c r="D253" t="s">
        <v>4098</v>
      </c>
      <c r="E253">
        <v>27</v>
      </c>
      <c r="F253">
        <v>490051</v>
      </c>
      <c r="G253">
        <v>3</v>
      </c>
      <c r="H253">
        <v>200000252</v>
      </c>
      <c r="I253" t="s">
        <v>8026</v>
      </c>
      <c r="J253" t="s">
        <v>9371</v>
      </c>
    </row>
    <row r="254" spans="1:10" x14ac:dyDescent="0.2">
      <c r="A254">
        <v>312</v>
      </c>
      <c r="B254" t="s">
        <v>7437</v>
      </c>
      <c r="C254" t="s">
        <v>7438</v>
      </c>
      <c r="D254" t="s">
        <v>4098</v>
      </c>
      <c r="E254">
        <v>27</v>
      </c>
      <c r="F254">
        <v>490051</v>
      </c>
      <c r="G254">
        <v>2</v>
      </c>
      <c r="H254">
        <v>200000253</v>
      </c>
      <c r="I254" t="s">
        <v>7861</v>
      </c>
      <c r="J254" t="s">
        <v>9522</v>
      </c>
    </row>
    <row r="255" spans="1:10" x14ac:dyDescent="0.2">
      <c r="A255">
        <v>313</v>
      </c>
      <c r="B255" t="s">
        <v>7492</v>
      </c>
      <c r="C255" t="s">
        <v>7493</v>
      </c>
      <c r="D255" t="s">
        <v>4098</v>
      </c>
      <c r="E255">
        <v>27</v>
      </c>
      <c r="F255">
        <v>490051</v>
      </c>
      <c r="G255">
        <v>2</v>
      </c>
      <c r="H255">
        <v>200000254</v>
      </c>
      <c r="I255" t="s">
        <v>7743</v>
      </c>
      <c r="J255" t="s">
        <v>9367</v>
      </c>
    </row>
    <row r="256" spans="1:10" x14ac:dyDescent="0.2">
      <c r="A256">
        <v>314</v>
      </c>
      <c r="B256" t="s">
        <v>7494</v>
      </c>
      <c r="C256" t="s">
        <v>7495</v>
      </c>
      <c r="D256" t="s">
        <v>4098</v>
      </c>
      <c r="E256">
        <v>34</v>
      </c>
      <c r="F256">
        <v>490051</v>
      </c>
      <c r="G256">
        <v>2</v>
      </c>
      <c r="H256">
        <v>200000255</v>
      </c>
      <c r="I256" t="s">
        <v>9511</v>
      </c>
      <c r="J256" t="s">
        <v>9514</v>
      </c>
    </row>
    <row r="257" spans="1:10" x14ac:dyDescent="0.2">
      <c r="A257">
        <v>315</v>
      </c>
      <c r="B257" t="s">
        <v>7609</v>
      </c>
      <c r="C257" t="s">
        <v>7610</v>
      </c>
      <c r="D257" t="s">
        <v>4098</v>
      </c>
      <c r="E257">
        <v>27</v>
      </c>
      <c r="F257">
        <v>490051</v>
      </c>
      <c r="G257">
        <v>2</v>
      </c>
      <c r="H257">
        <v>200000256</v>
      </c>
      <c r="I257" t="s">
        <v>7774</v>
      </c>
      <c r="J257" t="s">
        <v>9902</v>
      </c>
    </row>
    <row r="258" spans="1:10" x14ac:dyDescent="0.2">
      <c r="A258">
        <v>322</v>
      </c>
      <c r="B258" t="s">
        <v>7296</v>
      </c>
      <c r="C258" t="s">
        <v>2247</v>
      </c>
      <c r="D258" t="s">
        <v>5349</v>
      </c>
      <c r="E258">
        <v>26</v>
      </c>
      <c r="F258">
        <v>492355</v>
      </c>
      <c r="G258">
        <v>4</v>
      </c>
      <c r="H258">
        <v>200000257</v>
      </c>
      <c r="I258" t="s">
        <v>9948</v>
      </c>
      <c r="J258" t="s">
        <v>7718</v>
      </c>
    </row>
    <row r="259" spans="1:10" x14ac:dyDescent="0.2">
      <c r="A259">
        <v>323</v>
      </c>
      <c r="B259" t="s">
        <v>7297</v>
      </c>
      <c r="C259" t="s">
        <v>2248</v>
      </c>
      <c r="D259" t="s">
        <v>5349</v>
      </c>
      <c r="E259">
        <v>26</v>
      </c>
      <c r="F259">
        <v>492355</v>
      </c>
      <c r="G259">
        <v>4</v>
      </c>
      <c r="H259">
        <v>200000258</v>
      </c>
      <c r="I259" t="s">
        <v>8071</v>
      </c>
      <c r="J259" t="s">
        <v>9949</v>
      </c>
    </row>
    <row r="260" spans="1:10" x14ac:dyDescent="0.2">
      <c r="A260">
        <v>324</v>
      </c>
      <c r="B260" t="s">
        <v>7298</v>
      </c>
      <c r="C260" t="s">
        <v>2249</v>
      </c>
      <c r="D260" t="s">
        <v>5349</v>
      </c>
      <c r="E260">
        <v>26</v>
      </c>
      <c r="F260">
        <v>492355</v>
      </c>
      <c r="G260">
        <v>4</v>
      </c>
      <c r="H260">
        <v>200000259</v>
      </c>
      <c r="I260" t="s">
        <v>9950</v>
      </c>
      <c r="J260" t="s">
        <v>8651</v>
      </c>
    </row>
    <row r="261" spans="1:10" x14ac:dyDescent="0.2">
      <c r="A261">
        <v>325</v>
      </c>
      <c r="B261" t="s">
        <v>7299</v>
      </c>
      <c r="C261" t="s">
        <v>2250</v>
      </c>
      <c r="D261" t="s">
        <v>5349</v>
      </c>
      <c r="E261">
        <v>27</v>
      </c>
      <c r="F261">
        <v>492355</v>
      </c>
      <c r="G261">
        <v>4</v>
      </c>
      <c r="H261">
        <v>200000260</v>
      </c>
      <c r="I261" t="s">
        <v>7743</v>
      </c>
      <c r="J261" t="s">
        <v>9561</v>
      </c>
    </row>
    <row r="262" spans="1:10" x14ac:dyDescent="0.2">
      <c r="A262">
        <v>326</v>
      </c>
      <c r="B262" t="s">
        <v>7300</v>
      </c>
      <c r="C262" t="s">
        <v>2251</v>
      </c>
      <c r="D262" t="s">
        <v>5349</v>
      </c>
      <c r="E262">
        <v>26</v>
      </c>
      <c r="F262">
        <v>492355</v>
      </c>
      <c r="G262">
        <v>4</v>
      </c>
      <c r="H262">
        <v>200000261</v>
      </c>
      <c r="I262" t="s">
        <v>9230</v>
      </c>
      <c r="J262" t="s">
        <v>9369</v>
      </c>
    </row>
    <row r="263" spans="1:10" x14ac:dyDescent="0.2">
      <c r="A263">
        <v>327</v>
      </c>
      <c r="B263" t="s">
        <v>7301</v>
      </c>
      <c r="C263" t="s">
        <v>2252</v>
      </c>
      <c r="D263" t="s">
        <v>5349</v>
      </c>
      <c r="E263">
        <v>29</v>
      </c>
      <c r="F263">
        <v>492355</v>
      </c>
      <c r="G263">
        <v>4</v>
      </c>
      <c r="H263">
        <v>200000262</v>
      </c>
      <c r="I263" t="s">
        <v>9951</v>
      </c>
      <c r="J263" t="s">
        <v>9516</v>
      </c>
    </row>
    <row r="264" spans="1:10" x14ac:dyDescent="0.2">
      <c r="A264">
        <v>328</v>
      </c>
      <c r="B264" t="s">
        <v>7302</v>
      </c>
      <c r="C264" t="s">
        <v>2253</v>
      </c>
      <c r="D264" t="s">
        <v>5349</v>
      </c>
      <c r="E264">
        <v>27</v>
      </c>
      <c r="F264">
        <v>492355</v>
      </c>
      <c r="G264">
        <v>4</v>
      </c>
      <c r="H264">
        <v>200000263</v>
      </c>
      <c r="I264" t="s">
        <v>8797</v>
      </c>
      <c r="J264" t="s">
        <v>7936</v>
      </c>
    </row>
    <row r="265" spans="1:10" x14ac:dyDescent="0.2">
      <c r="A265">
        <v>329</v>
      </c>
      <c r="B265" t="s">
        <v>7303</v>
      </c>
      <c r="C265" t="s">
        <v>2254</v>
      </c>
      <c r="D265" t="s">
        <v>5349</v>
      </c>
      <c r="E265">
        <v>27</v>
      </c>
      <c r="F265">
        <v>492355</v>
      </c>
      <c r="G265">
        <v>4</v>
      </c>
      <c r="H265">
        <v>200000264</v>
      </c>
      <c r="I265" t="s">
        <v>9952</v>
      </c>
      <c r="J265" t="s">
        <v>9583</v>
      </c>
    </row>
    <row r="266" spans="1:10" x14ac:dyDescent="0.2">
      <c r="A266">
        <v>330</v>
      </c>
      <c r="B266" t="s">
        <v>7304</v>
      </c>
      <c r="C266" t="s">
        <v>2255</v>
      </c>
      <c r="D266" t="s">
        <v>5349</v>
      </c>
      <c r="E266">
        <v>29</v>
      </c>
      <c r="F266">
        <v>492355</v>
      </c>
      <c r="G266">
        <v>4</v>
      </c>
      <c r="H266">
        <v>200000265</v>
      </c>
      <c r="I266" t="s">
        <v>7962</v>
      </c>
      <c r="J266" t="s">
        <v>9370</v>
      </c>
    </row>
    <row r="267" spans="1:10" x14ac:dyDescent="0.2">
      <c r="A267">
        <v>331</v>
      </c>
      <c r="B267" t="s">
        <v>7305</v>
      </c>
      <c r="C267" t="s">
        <v>2256</v>
      </c>
      <c r="D267" t="s">
        <v>5349</v>
      </c>
      <c r="E267">
        <v>27</v>
      </c>
      <c r="F267">
        <v>492355</v>
      </c>
      <c r="G267">
        <v>4</v>
      </c>
      <c r="H267">
        <v>200000266</v>
      </c>
      <c r="I267" t="s">
        <v>9264</v>
      </c>
      <c r="J267" t="s">
        <v>9417</v>
      </c>
    </row>
    <row r="268" spans="1:10" x14ac:dyDescent="0.2">
      <c r="A268">
        <v>332</v>
      </c>
      <c r="B268" t="s">
        <v>7306</v>
      </c>
      <c r="C268" t="s">
        <v>2257</v>
      </c>
      <c r="D268" t="s">
        <v>5349</v>
      </c>
      <c r="E268">
        <v>27</v>
      </c>
      <c r="F268">
        <v>492355</v>
      </c>
      <c r="G268">
        <v>3</v>
      </c>
      <c r="H268">
        <v>200000267</v>
      </c>
      <c r="I268" t="s">
        <v>8493</v>
      </c>
      <c r="J268" t="s">
        <v>9408</v>
      </c>
    </row>
    <row r="269" spans="1:10" x14ac:dyDescent="0.2">
      <c r="A269">
        <v>333</v>
      </c>
      <c r="B269" t="s">
        <v>7307</v>
      </c>
      <c r="C269" t="s">
        <v>2258</v>
      </c>
      <c r="D269" t="s">
        <v>5349</v>
      </c>
      <c r="E269">
        <v>27</v>
      </c>
      <c r="F269">
        <v>492355</v>
      </c>
      <c r="G269">
        <v>3</v>
      </c>
      <c r="H269">
        <v>200000268</v>
      </c>
      <c r="I269" t="s">
        <v>9953</v>
      </c>
      <c r="J269" t="s">
        <v>9954</v>
      </c>
    </row>
    <row r="270" spans="1:10" x14ac:dyDescent="0.2">
      <c r="A270">
        <v>334</v>
      </c>
      <c r="B270" t="s">
        <v>7308</v>
      </c>
      <c r="C270" t="s">
        <v>2259</v>
      </c>
      <c r="D270" t="s">
        <v>5349</v>
      </c>
      <c r="E270">
        <v>27</v>
      </c>
      <c r="F270">
        <v>492355</v>
      </c>
      <c r="G270">
        <v>3</v>
      </c>
      <c r="H270">
        <v>200000269</v>
      </c>
      <c r="I270" t="s">
        <v>9955</v>
      </c>
      <c r="J270" t="s">
        <v>9567</v>
      </c>
    </row>
    <row r="271" spans="1:10" x14ac:dyDescent="0.2">
      <c r="A271">
        <v>335</v>
      </c>
      <c r="B271" t="s">
        <v>7309</v>
      </c>
      <c r="C271" t="s">
        <v>2260</v>
      </c>
      <c r="D271" t="s">
        <v>5349</v>
      </c>
      <c r="E271">
        <v>39</v>
      </c>
      <c r="F271">
        <v>492355</v>
      </c>
      <c r="G271">
        <v>3</v>
      </c>
      <c r="H271">
        <v>200000270</v>
      </c>
      <c r="I271" t="s">
        <v>8301</v>
      </c>
      <c r="J271" t="s">
        <v>9956</v>
      </c>
    </row>
    <row r="272" spans="1:10" x14ac:dyDescent="0.2">
      <c r="A272">
        <v>336</v>
      </c>
      <c r="B272" t="s">
        <v>7310</v>
      </c>
      <c r="C272" t="s">
        <v>2261</v>
      </c>
      <c r="D272" t="s">
        <v>5349</v>
      </c>
      <c r="E272">
        <v>27</v>
      </c>
      <c r="F272">
        <v>492355</v>
      </c>
      <c r="G272">
        <v>4</v>
      </c>
      <c r="H272">
        <v>200000271</v>
      </c>
      <c r="I272" t="s">
        <v>9148</v>
      </c>
      <c r="J272" t="s">
        <v>9957</v>
      </c>
    </row>
    <row r="273" spans="1:10" x14ac:dyDescent="0.2">
      <c r="A273">
        <v>337</v>
      </c>
      <c r="B273" t="s">
        <v>7311</v>
      </c>
      <c r="C273" t="s">
        <v>2262</v>
      </c>
      <c r="D273" t="s">
        <v>5349</v>
      </c>
      <c r="E273">
        <v>27</v>
      </c>
      <c r="F273">
        <v>492355</v>
      </c>
      <c r="G273">
        <v>2</v>
      </c>
      <c r="H273">
        <v>200000272</v>
      </c>
      <c r="I273" t="s">
        <v>7913</v>
      </c>
      <c r="J273" t="s">
        <v>9499</v>
      </c>
    </row>
    <row r="274" spans="1:10" x14ac:dyDescent="0.2">
      <c r="A274">
        <v>338</v>
      </c>
      <c r="B274" t="s">
        <v>7313</v>
      </c>
      <c r="C274" t="s">
        <v>2264</v>
      </c>
      <c r="D274" t="s">
        <v>5349</v>
      </c>
      <c r="E274">
        <v>29</v>
      </c>
      <c r="F274">
        <v>492355</v>
      </c>
      <c r="G274">
        <v>2</v>
      </c>
      <c r="H274">
        <v>200000273</v>
      </c>
      <c r="I274" t="s">
        <v>9958</v>
      </c>
      <c r="J274" t="s">
        <v>9573</v>
      </c>
    </row>
    <row r="275" spans="1:10" x14ac:dyDescent="0.2">
      <c r="A275">
        <v>339</v>
      </c>
      <c r="B275" t="s">
        <v>7314</v>
      </c>
      <c r="C275" t="s">
        <v>2265</v>
      </c>
      <c r="D275" t="s">
        <v>5349</v>
      </c>
      <c r="E275">
        <v>26</v>
      </c>
      <c r="F275">
        <v>492355</v>
      </c>
      <c r="G275">
        <v>2</v>
      </c>
      <c r="H275">
        <v>200000274</v>
      </c>
      <c r="I275" t="s">
        <v>8428</v>
      </c>
      <c r="J275" t="s">
        <v>9600</v>
      </c>
    </row>
    <row r="276" spans="1:10" x14ac:dyDescent="0.2">
      <c r="A276">
        <v>340</v>
      </c>
      <c r="B276" t="s">
        <v>7315</v>
      </c>
      <c r="C276" t="s">
        <v>2266</v>
      </c>
      <c r="D276" t="s">
        <v>5349</v>
      </c>
      <c r="E276">
        <v>29</v>
      </c>
      <c r="F276">
        <v>492355</v>
      </c>
      <c r="G276">
        <v>2</v>
      </c>
      <c r="H276">
        <v>200000275</v>
      </c>
      <c r="I276" t="s">
        <v>9959</v>
      </c>
      <c r="J276" t="s">
        <v>9435</v>
      </c>
    </row>
    <row r="277" spans="1:10" x14ac:dyDescent="0.2">
      <c r="A277">
        <v>341</v>
      </c>
      <c r="B277" t="s">
        <v>7317</v>
      </c>
      <c r="C277" t="s">
        <v>2268</v>
      </c>
      <c r="D277" t="s">
        <v>5349</v>
      </c>
      <c r="E277">
        <v>29</v>
      </c>
      <c r="F277">
        <v>492355</v>
      </c>
      <c r="G277">
        <v>2</v>
      </c>
      <c r="H277">
        <v>200000276</v>
      </c>
      <c r="I277" t="s">
        <v>9960</v>
      </c>
      <c r="J277" t="s">
        <v>9463</v>
      </c>
    </row>
    <row r="278" spans="1:10" x14ac:dyDescent="0.2">
      <c r="A278">
        <v>342</v>
      </c>
      <c r="B278" t="s">
        <v>7318</v>
      </c>
      <c r="C278" t="s">
        <v>2269</v>
      </c>
      <c r="D278" t="s">
        <v>5349</v>
      </c>
      <c r="E278">
        <v>26</v>
      </c>
      <c r="F278">
        <v>492355</v>
      </c>
      <c r="G278">
        <v>2</v>
      </c>
      <c r="H278">
        <v>200000277</v>
      </c>
      <c r="I278" t="s">
        <v>9961</v>
      </c>
      <c r="J278" t="s">
        <v>9343</v>
      </c>
    </row>
    <row r="279" spans="1:10" x14ac:dyDescent="0.2">
      <c r="A279">
        <v>343</v>
      </c>
      <c r="B279" t="s">
        <v>7378</v>
      </c>
      <c r="C279" t="s">
        <v>1538</v>
      </c>
      <c r="D279" t="s">
        <v>5349</v>
      </c>
      <c r="E279">
        <v>27</v>
      </c>
      <c r="F279">
        <v>492355</v>
      </c>
      <c r="G279">
        <v>2</v>
      </c>
      <c r="H279">
        <v>200000278</v>
      </c>
      <c r="I279" t="s">
        <v>9962</v>
      </c>
      <c r="J279" t="s">
        <v>8119</v>
      </c>
    </row>
    <row r="280" spans="1:10" x14ac:dyDescent="0.2">
      <c r="A280">
        <v>344</v>
      </c>
      <c r="B280" t="s">
        <v>7481</v>
      </c>
      <c r="C280" t="s">
        <v>7482</v>
      </c>
      <c r="D280" t="s">
        <v>5349</v>
      </c>
      <c r="E280">
        <v>33</v>
      </c>
      <c r="F280">
        <v>492355</v>
      </c>
      <c r="G280">
        <v>2</v>
      </c>
      <c r="H280">
        <v>200000279</v>
      </c>
      <c r="I280" t="s">
        <v>9652</v>
      </c>
      <c r="J280" t="s">
        <v>9501</v>
      </c>
    </row>
    <row r="281" spans="1:10" x14ac:dyDescent="0.2">
      <c r="A281">
        <v>345</v>
      </c>
      <c r="B281" t="s">
        <v>7320</v>
      </c>
      <c r="C281" t="s">
        <v>10766</v>
      </c>
      <c r="D281" t="s">
        <v>5349</v>
      </c>
      <c r="E281">
        <v>17</v>
      </c>
      <c r="F281">
        <v>492355</v>
      </c>
      <c r="G281">
        <v>2</v>
      </c>
      <c r="H281">
        <v>200000280</v>
      </c>
      <c r="I281" t="s">
        <v>9963</v>
      </c>
      <c r="J281" t="s">
        <v>9439</v>
      </c>
    </row>
    <row r="282" spans="1:10" x14ac:dyDescent="0.2">
      <c r="A282">
        <v>346</v>
      </c>
      <c r="B282" t="s">
        <v>7312</v>
      </c>
      <c r="C282" t="s">
        <v>2263</v>
      </c>
      <c r="D282" t="s">
        <v>5349</v>
      </c>
      <c r="E282">
        <v>27</v>
      </c>
      <c r="F282">
        <v>492355</v>
      </c>
      <c r="G282">
        <v>2</v>
      </c>
      <c r="H282">
        <v>200000281</v>
      </c>
      <c r="I282" t="s">
        <v>7846</v>
      </c>
      <c r="J282" t="s">
        <v>9469</v>
      </c>
    </row>
    <row r="283" spans="1:10" x14ac:dyDescent="0.2">
      <c r="A283">
        <v>347</v>
      </c>
      <c r="B283" t="s">
        <v>7132</v>
      </c>
      <c r="C283" t="s">
        <v>2082</v>
      </c>
      <c r="D283" t="s">
        <v>5349</v>
      </c>
      <c r="E283">
        <v>27</v>
      </c>
      <c r="F283">
        <v>492355</v>
      </c>
      <c r="G283">
        <v>2</v>
      </c>
      <c r="H283">
        <v>200000282</v>
      </c>
      <c r="I283" t="s">
        <v>8102</v>
      </c>
      <c r="J283" t="s">
        <v>9708</v>
      </c>
    </row>
    <row r="284" spans="1:10" x14ac:dyDescent="0.2">
      <c r="A284">
        <v>348</v>
      </c>
      <c r="B284" t="s">
        <v>7316</v>
      </c>
      <c r="C284" t="s">
        <v>2267</v>
      </c>
      <c r="D284" t="s">
        <v>5349</v>
      </c>
      <c r="E284">
        <v>26</v>
      </c>
      <c r="F284">
        <v>492355</v>
      </c>
      <c r="G284">
        <v>2</v>
      </c>
      <c r="H284">
        <v>200000283</v>
      </c>
      <c r="I284" t="s">
        <v>10767</v>
      </c>
      <c r="J284" t="s">
        <v>9463</v>
      </c>
    </row>
    <row r="285" spans="1:10" x14ac:dyDescent="0.2">
      <c r="A285">
        <v>349</v>
      </c>
      <c r="B285" t="s">
        <v>7319</v>
      </c>
      <c r="C285" t="s">
        <v>2270</v>
      </c>
      <c r="D285" t="s">
        <v>5349</v>
      </c>
      <c r="E285">
        <v>27</v>
      </c>
      <c r="F285">
        <v>492355</v>
      </c>
      <c r="G285">
        <v>2</v>
      </c>
      <c r="H285">
        <v>200000284</v>
      </c>
      <c r="I285" t="s">
        <v>9964</v>
      </c>
      <c r="J285" t="s">
        <v>9408</v>
      </c>
    </row>
    <row r="286" spans="1:10" x14ac:dyDescent="0.2">
      <c r="A286">
        <v>350</v>
      </c>
      <c r="B286" t="s">
        <v>10768</v>
      </c>
      <c r="C286" t="s">
        <v>10769</v>
      </c>
      <c r="D286" t="s">
        <v>5349</v>
      </c>
      <c r="E286">
        <v>29</v>
      </c>
      <c r="F286">
        <v>492355</v>
      </c>
      <c r="G286">
        <v>1</v>
      </c>
      <c r="H286">
        <v>200000285</v>
      </c>
      <c r="I286" t="s">
        <v>8026</v>
      </c>
      <c r="J286" t="s">
        <v>9965</v>
      </c>
    </row>
    <row r="287" spans="1:10" x14ac:dyDescent="0.2">
      <c r="A287">
        <v>351</v>
      </c>
      <c r="B287" t="s">
        <v>10770</v>
      </c>
      <c r="C287" t="s">
        <v>10771</v>
      </c>
      <c r="D287" t="s">
        <v>5349</v>
      </c>
      <c r="E287">
        <v>29</v>
      </c>
      <c r="F287">
        <v>492355</v>
      </c>
      <c r="G287">
        <v>1</v>
      </c>
      <c r="H287">
        <v>200000286</v>
      </c>
      <c r="I287" t="s">
        <v>8688</v>
      </c>
      <c r="J287" t="s">
        <v>9371</v>
      </c>
    </row>
    <row r="288" spans="1:10" x14ac:dyDescent="0.2">
      <c r="A288">
        <v>352</v>
      </c>
      <c r="B288" t="s">
        <v>10772</v>
      </c>
      <c r="C288" t="s">
        <v>10773</v>
      </c>
      <c r="D288" t="s">
        <v>5349</v>
      </c>
      <c r="E288">
        <v>29</v>
      </c>
      <c r="F288">
        <v>492355</v>
      </c>
      <c r="G288">
        <v>1</v>
      </c>
      <c r="H288">
        <v>200000287</v>
      </c>
      <c r="I288" t="s">
        <v>8378</v>
      </c>
      <c r="J288" t="s">
        <v>9435</v>
      </c>
    </row>
    <row r="289" spans="1:10" x14ac:dyDescent="0.2">
      <c r="A289">
        <v>353</v>
      </c>
      <c r="B289" t="s">
        <v>7069</v>
      </c>
      <c r="C289" t="s">
        <v>2019</v>
      </c>
      <c r="D289" t="s">
        <v>5349</v>
      </c>
      <c r="E289">
        <v>27</v>
      </c>
      <c r="F289">
        <v>492355</v>
      </c>
      <c r="G289">
        <v>3</v>
      </c>
      <c r="H289">
        <v>200000288</v>
      </c>
      <c r="I289" t="s">
        <v>9966</v>
      </c>
      <c r="J289" t="s">
        <v>9708</v>
      </c>
    </row>
    <row r="290" spans="1:10" x14ac:dyDescent="0.2">
      <c r="A290">
        <v>354</v>
      </c>
      <c r="B290" t="s">
        <v>10774</v>
      </c>
      <c r="C290" t="s">
        <v>10775</v>
      </c>
      <c r="D290" t="s">
        <v>5349</v>
      </c>
      <c r="E290">
        <v>27</v>
      </c>
      <c r="F290">
        <v>492355</v>
      </c>
      <c r="G290">
        <v>1</v>
      </c>
      <c r="H290">
        <v>200000289</v>
      </c>
      <c r="I290" t="s">
        <v>7848</v>
      </c>
      <c r="J290" t="s">
        <v>9713</v>
      </c>
    </row>
    <row r="291" spans="1:10" x14ac:dyDescent="0.2">
      <c r="A291">
        <v>355</v>
      </c>
      <c r="B291" t="s">
        <v>10776</v>
      </c>
      <c r="C291" t="s">
        <v>10777</v>
      </c>
      <c r="D291" t="s">
        <v>5349</v>
      </c>
      <c r="E291">
        <v>30</v>
      </c>
      <c r="F291">
        <v>492355</v>
      </c>
      <c r="G291">
        <v>1</v>
      </c>
      <c r="H291">
        <v>200000290</v>
      </c>
      <c r="I291" t="s">
        <v>8982</v>
      </c>
      <c r="J291" t="s">
        <v>9542</v>
      </c>
    </row>
    <row r="292" spans="1:10" x14ac:dyDescent="0.2">
      <c r="A292">
        <v>356</v>
      </c>
      <c r="B292" t="s">
        <v>7375</v>
      </c>
      <c r="C292" t="s">
        <v>2319</v>
      </c>
      <c r="D292" t="s">
        <v>5786</v>
      </c>
      <c r="E292">
        <v>27</v>
      </c>
      <c r="F292">
        <v>492332</v>
      </c>
      <c r="G292">
        <v>4</v>
      </c>
      <c r="H292">
        <v>200000291</v>
      </c>
      <c r="I292" t="s">
        <v>8236</v>
      </c>
      <c r="J292" t="s">
        <v>9360</v>
      </c>
    </row>
    <row r="293" spans="1:10" x14ac:dyDescent="0.2">
      <c r="A293">
        <v>357</v>
      </c>
      <c r="B293" t="s">
        <v>7376</v>
      </c>
      <c r="C293" t="s">
        <v>2320</v>
      </c>
      <c r="D293" t="s">
        <v>5786</v>
      </c>
      <c r="E293">
        <v>29</v>
      </c>
      <c r="F293">
        <v>492332</v>
      </c>
      <c r="G293">
        <v>3</v>
      </c>
      <c r="H293">
        <v>200000292</v>
      </c>
      <c r="I293" t="s">
        <v>8255</v>
      </c>
      <c r="J293" t="s">
        <v>9393</v>
      </c>
    </row>
    <row r="294" spans="1:10" x14ac:dyDescent="0.2">
      <c r="A294">
        <v>358</v>
      </c>
      <c r="B294" t="s">
        <v>7377</v>
      </c>
      <c r="C294" t="s">
        <v>2321</v>
      </c>
      <c r="D294" t="s">
        <v>5786</v>
      </c>
      <c r="E294">
        <v>29</v>
      </c>
      <c r="F294">
        <v>492332</v>
      </c>
      <c r="G294">
        <v>2</v>
      </c>
      <c r="H294">
        <v>200000293</v>
      </c>
      <c r="I294" t="s">
        <v>7891</v>
      </c>
      <c r="J294" t="s">
        <v>9937</v>
      </c>
    </row>
    <row r="295" spans="1:10" x14ac:dyDescent="0.2">
      <c r="A295">
        <v>359</v>
      </c>
      <c r="B295" t="s">
        <v>10778</v>
      </c>
      <c r="C295" t="s">
        <v>10779</v>
      </c>
      <c r="D295" t="s">
        <v>5786</v>
      </c>
      <c r="E295">
        <v>29</v>
      </c>
      <c r="F295">
        <v>492332</v>
      </c>
      <c r="G295">
        <v>1</v>
      </c>
      <c r="H295">
        <v>200000294</v>
      </c>
      <c r="I295" t="s">
        <v>9998</v>
      </c>
      <c r="J295" t="s">
        <v>9999</v>
      </c>
    </row>
    <row r="296" spans="1:10" x14ac:dyDescent="0.2">
      <c r="A296">
        <v>360</v>
      </c>
      <c r="B296" t="s">
        <v>7274</v>
      </c>
      <c r="C296" t="s">
        <v>2225</v>
      </c>
      <c r="D296" t="s">
        <v>5272</v>
      </c>
      <c r="E296">
        <v>22</v>
      </c>
      <c r="F296">
        <v>492212</v>
      </c>
      <c r="G296">
        <v>4</v>
      </c>
      <c r="H296">
        <v>200000295</v>
      </c>
      <c r="I296" t="s">
        <v>9987</v>
      </c>
      <c r="J296" t="s">
        <v>9674</v>
      </c>
    </row>
    <row r="297" spans="1:10" x14ac:dyDescent="0.2">
      <c r="A297">
        <v>361</v>
      </c>
      <c r="B297" t="s">
        <v>7159</v>
      </c>
      <c r="C297" t="s">
        <v>2107</v>
      </c>
      <c r="D297" t="s">
        <v>4893</v>
      </c>
      <c r="E297">
        <v>26</v>
      </c>
      <c r="F297">
        <v>491016</v>
      </c>
      <c r="G297">
        <v>3</v>
      </c>
      <c r="H297">
        <v>200000296</v>
      </c>
      <c r="I297" t="s">
        <v>10780</v>
      </c>
      <c r="J297" t="s">
        <v>10781</v>
      </c>
    </row>
    <row r="298" spans="1:10" x14ac:dyDescent="0.2">
      <c r="A298">
        <v>362</v>
      </c>
      <c r="B298" t="s">
        <v>7160</v>
      </c>
      <c r="C298" t="s">
        <v>2108</v>
      </c>
      <c r="D298" t="s">
        <v>4893</v>
      </c>
      <c r="E298">
        <v>26</v>
      </c>
      <c r="F298">
        <v>491016</v>
      </c>
      <c r="G298">
        <v>4</v>
      </c>
      <c r="H298">
        <v>200000297</v>
      </c>
      <c r="I298" t="s">
        <v>8698</v>
      </c>
      <c r="J298" t="s">
        <v>9478</v>
      </c>
    </row>
    <row r="299" spans="1:10" x14ac:dyDescent="0.2">
      <c r="A299">
        <v>363</v>
      </c>
      <c r="B299" t="s">
        <v>10782</v>
      </c>
      <c r="C299" t="s">
        <v>10783</v>
      </c>
      <c r="D299" t="s">
        <v>4893</v>
      </c>
      <c r="E299">
        <v>26</v>
      </c>
      <c r="F299">
        <v>491016</v>
      </c>
      <c r="G299">
        <v>3</v>
      </c>
      <c r="H299">
        <v>200000298</v>
      </c>
      <c r="I299" t="s">
        <v>9952</v>
      </c>
      <c r="J299" t="s">
        <v>9374</v>
      </c>
    </row>
    <row r="300" spans="1:10" x14ac:dyDescent="0.2">
      <c r="A300">
        <v>364</v>
      </c>
      <c r="B300" t="s">
        <v>7091</v>
      </c>
      <c r="C300" t="s">
        <v>2041</v>
      </c>
      <c r="D300" t="s">
        <v>4440</v>
      </c>
      <c r="E300">
        <v>26</v>
      </c>
      <c r="F300">
        <v>490054</v>
      </c>
      <c r="G300">
        <v>4</v>
      </c>
      <c r="H300">
        <v>200000299</v>
      </c>
      <c r="I300" t="s">
        <v>8186</v>
      </c>
      <c r="J300" t="s">
        <v>9408</v>
      </c>
    </row>
    <row r="301" spans="1:10" x14ac:dyDescent="0.2">
      <c r="A301">
        <v>365</v>
      </c>
      <c r="B301" t="s">
        <v>7092</v>
      </c>
      <c r="C301" t="s">
        <v>2042</v>
      </c>
      <c r="D301" t="s">
        <v>4440</v>
      </c>
      <c r="E301">
        <v>26</v>
      </c>
      <c r="F301">
        <v>490054</v>
      </c>
      <c r="G301">
        <v>4</v>
      </c>
      <c r="H301">
        <v>200000300</v>
      </c>
      <c r="I301" t="s">
        <v>8514</v>
      </c>
      <c r="J301" t="s">
        <v>8465</v>
      </c>
    </row>
    <row r="302" spans="1:10" x14ac:dyDescent="0.2">
      <c r="A302">
        <v>366</v>
      </c>
      <c r="B302" t="s">
        <v>7093</v>
      </c>
      <c r="C302" t="s">
        <v>2043</v>
      </c>
      <c r="D302" t="s">
        <v>4440</v>
      </c>
      <c r="E302">
        <v>28</v>
      </c>
      <c r="F302">
        <v>490054</v>
      </c>
      <c r="G302">
        <v>4</v>
      </c>
      <c r="H302">
        <v>200000301</v>
      </c>
      <c r="I302" t="s">
        <v>10784</v>
      </c>
      <c r="J302" t="s">
        <v>10785</v>
      </c>
    </row>
    <row r="303" spans="1:10" x14ac:dyDescent="0.2">
      <c r="A303">
        <v>367</v>
      </c>
      <c r="B303" t="s">
        <v>7094</v>
      </c>
      <c r="C303" t="s">
        <v>2044</v>
      </c>
      <c r="D303" t="s">
        <v>4440</v>
      </c>
      <c r="E303">
        <v>28</v>
      </c>
      <c r="F303">
        <v>490054</v>
      </c>
      <c r="G303">
        <v>4</v>
      </c>
      <c r="H303">
        <v>200000302</v>
      </c>
      <c r="I303" t="s">
        <v>8972</v>
      </c>
      <c r="J303" t="s">
        <v>9752</v>
      </c>
    </row>
    <row r="304" spans="1:10" x14ac:dyDescent="0.2">
      <c r="A304">
        <v>368</v>
      </c>
      <c r="B304" t="s">
        <v>7095</v>
      </c>
      <c r="C304" t="s">
        <v>2045</v>
      </c>
      <c r="D304" t="s">
        <v>4440</v>
      </c>
      <c r="E304">
        <v>35</v>
      </c>
      <c r="F304">
        <v>490054</v>
      </c>
      <c r="G304">
        <v>4</v>
      </c>
      <c r="H304">
        <v>200000303</v>
      </c>
      <c r="I304" t="s">
        <v>7799</v>
      </c>
      <c r="J304" t="s">
        <v>9434</v>
      </c>
    </row>
    <row r="305" spans="1:10" x14ac:dyDescent="0.2">
      <c r="A305">
        <v>369</v>
      </c>
      <c r="B305" t="s">
        <v>7096</v>
      </c>
      <c r="C305" t="s">
        <v>2046</v>
      </c>
      <c r="D305" t="s">
        <v>4440</v>
      </c>
      <c r="E305">
        <v>29</v>
      </c>
      <c r="F305">
        <v>490054</v>
      </c>
      <c r="G305">
        <v>4</v>
      </c>
      <c r="H305">
        <v>200000304</v>
      </c>
      <c r="I305" t="s">
        <v>7830</v>
      </c>
      <c r="J305" t="s">
        <v>7726</v>
      </c>
    </row>
    <row r="306" spans="1:10" x14ac:dyDescent="0.2">
      <c r="A306">
        <v>370</v>
      </c>
      <c r="B306" t="s">
        <v>7097</v>
      </c>
      <c r="C306" t="s">
        <v>2047</v>
      </c>
      <c r="D306" t="s">
        <v>4440</v>
      </c>
      <c r="E306">
        <v>28</v>
      </c>
      <c r="F306">
        <v>490054</v>
      </c>
      <c r="G306">
        <v>3</v>
      </c>
      <c r="H306">
        <v>200000305</v>
      </c>
      <c r="I306" t="s">
        <v>7799</v>
      </c>
      <c r="J306" t="s">
        <v>9345</v>
      </c>
    </row>
    <row r="307" spans="1:10" x14ac:dyDescent="0.2">
      <c r="A307">
        <v>371</v>
      </c>
      <c r="B307" t="s">
        <v>7098</v>
      </c>
      <c r="C307" t="s">
        <v>2048</v>
      </c>
      <c r="D307" t="s">
        <v>4440</v>
      </c>
      <c r="E307">
        <v>28</v>
      </c>
      <c r="F307">
        <v>490054</v>
      </c>
      <c r="G307">
        <v>3</v>
      </c>
      <c r="H307">
        <v>200000306</v>
      </c>
      <c r="I307" t="s">
        <v>10786</v>
      </c>
      <c r="J307" t="s">
        <v>9394</v>
      </c>
    </row>
    <row r="308" spans="1:10" x14ac:dyDescent="0.2">
      <c r="A308">
        <v>372</v>
      </c>
      <c r="B308" t="s">
        <v>7099</v>
      </c>
      <c r="C308" t="s">
        <v>2049</v>
      </c>
      <c r="D308" t="s">
        <v>4440</v>
      </c>
      <c r="E308">
        <v>28</v>
      </c>
      <c r="F308">
        <v>490054</v>
      </c>
      <c r="G308">
        <v>3</v>
      </c>
      <c r="H308">
        <v>200000307</v>
      </c>
      <c r="I308" t="s">
        <v>10787</v>
      </c>
      <c r="J308" t="s">
        <v>10788</v>
      </c>
    </row>
    <row r="309" spans="1:10" x14ac:dyDescent="0.2">
      <c r="A309">
        <v>373</v>
      </c>
      <c r="B309" t="s">
        <v>7100</v>
      </c>
      <c r="C309" t="s">
        <v>2050</v>
      </c>
      <c r="D309" t="s">
        <v>4440</v>
      </c>
      <c r="E309">
        <v>28</v>
      </c>
      <c r="F309">
        <v>490054</v>
      </c>
      <c r="G309">
        <v>3</v>
      </c>
      <c r="H309">
        <v>200000308</v>
      </c>
      <c r="I309" t="s">
        <v>8286</v>
      </c>
      <c r="J309" t="s">
        <v>10789</v>
      </c>
    </row>
    <row r="310" spans="1:10" x14ac:dyDescent="0.2">
      <c r="A310">
        <v>374</v>
      </c>
      <c r="B310" t="s">
        <v>7101</v>
      </c>
      <c r="C310" t="s">
        <v>2051</v>
      </c>
      <c r="D310" t="s">
        <v>4440</v>
      </c>
      <c r="E310">
        <v>28</v>
      </c>
      <c r="F310">
        <v>490054</v>
      </c>
      <c r="G310">
        <v>3</v>
      </c>
      <c r="H310">
        <v>200000309</v>
      </c>
      <c r="I310" t="s">
        <v>10790</v>
      </c>
      <c r="J310" t="s">
        <v>9348</v>
      </c>
    </row>
    <row r="311" spans="1:10" x14ac:dyDescent="0.2">
      <c r="A311">
        <v>375</v>
      </c>
      <c r="B311" t="s">
        <v>7102</v>
      </c>
      <c r="C311" t="s">
        <v>2052</v>
      </c>
      <c r="D311" t="s">
        <v>4440</v>
      </c>
      <c r="E311">
        <v>28</v>
      </c>
      <c r="F311">
        <v>490054</v>
      </c>
      <c r="G311">
        <v>3</v>
      </c>
      <c r="H311">
        <v>200000310</v>
      </c>
      <c r="I311" t="s">
        <v>10791</v>
      </c>
      <c r="J311" t="s">
        <v>9405</v>
      </c>
    </row>
    <row r="312" spans="1:10" x14ac:dyDescent="0.2">
      <c r="A312">
        <v>376</v>
      </c>
      <c r="B312" t="s">
        <v>7433</v>
      </c>
      <c r="C312" t="s">
        <v>7434</v>
      </c>
      <c r="D312" t="s">
        <v>4440</v>
      </c>
      <c r="E312">
        <v>28</v>
      </c>
      <c r="F312">
        <v>490054</v>
      </c>
      <c r="G312">
        <v>2</v>
      </c>
      <c r="H312">
        <v>200000311</v>
      </c>
      <c r="I312" t="s">
        <v>10792</v>
      </c>
      <c r="J312" t="s">
        <v>7936</v>
      </c>
    </row>
    <row r="313" spans="1:10" x14ac:dyDescent="0.2">
      <c r="A313">
        <v>377</v>
      </c>
      <c r="B313" t="s">
        <v>7435</v>
      </c>
      <c r="C313" t="s">
        <v>7436</v>
      </c>
      <c r="D313" t="s">
        <v>4440</v>
      </c>
      <c r="E313">
        <v>30</v>
      </c>
      <c r="F313">
        <v>490054</v>
      </c>
      <c r="G313">
        <v>2</v>
      </c>
      <c r="H313">
        <v>200000312</v>
      </c>
      <c r="I313" t="s">
        <v>8346</v>
      </c>
      <c r="J313" t="s">
        <v>7936</v>
      </c>
    </row>
    <row r="314" spans="1:10" x14ac:dyDescent="0.2">
      <c r="A314">
        <v>378</v>
      </c>
      <c r="B314" t="s">
        <v>7540</v>
      </c>
      <c r="C314" t="s">
        <v>7541</v>
      </c>
      <c r="D314" t="s">
        <v>4440</v>
      </c>
      <c r="E314">
        <v>28</v>
      </c>
      <c r="F314">
        <v>490054</v>
      </c>
      <c r="G314">
        <v>2</v>
      </c>
      <c r="H314">
        <v>200000313</v>
      </c>
      <c r="I314" t="s">
        <v>10793</v>
      </c>
      <c r="J314" t="s">
        <v>9735</v>
      </c>
    </row>
    <row r="315" spans="1:10" x14ac:dyDescent="0.2">
      <c r="A315">
        <v>379</v>
      </c>
      <c r="B315" t="s">
        <v>7542</v>
      </c>
      <c r="C315" t="s">
        <v>7543</v>
      </c>
      <c r="D315" t="s">
        <v>4440</v>
      </c>
      <c r="E315">
        <v>28</v>
      </c>
      <c r="F315">
        <v>490054</v>
      </c>
      <c r="G315">
        <v>2</v>
      </c>
      <c r="H315">
        <v>200000314</v>
      </c>
      <c r="I315" t="s">
        <v>9010</v>
      </c>
      <c r="J315" t="s">
        <v>10794</v>
      </c>
    </row>
    <row r="316" spans="1:10" x14ac:dyDescent="0.2">
      <c r="A316">
        <v>380</v>
      </c>
      <c r="B316" t="s">
        <v>7570</v>
      </c>
      <c r="C316" t="s">
        <v>7571</v>
      </c>
      <c r="D316" t="s">
        <v>4440</v>
      </c>
      <c r="E316">
        <v>28</v>
      </c>
      <c r="F316">
        <v>490054</v>
      </c>
      <c r="G316">
        <v>4</v>
      </c>
      <c r="H316">
        <v>200000315</v>
      </c>
      <c r="I316" t="s">
        <v>10795</v>
      </c>
      <c r="J316" t="s">
        <v>9416</v>
      </c>
    </row>
    <row r="317" spans="1:10" x14ac:dyDescent="0.2">
      <c r="A317">
        <v>381</v>
      </c>
      <c r="B317" t="s">
        <v>7463</v>
      </c>
      <c r="C317" t="s">
        <v>7464</v>
      </c>
      <c r="D317" t="s">
        <v>4547</v>
      </c>
      <c r="E317">
        <v>28</v>
      </c>
      <c r="F317">
        <v>492476</v>
      </c>
      <c r="G317">
        <v>2</v>
      </c>
      <c r="H317">
        <v>200000316</v>
      </c>
      <c r="I317" t="s">
        <v>10796</v>
      </c>
      <c r="J317" t="s">
        <v>9474</v>
      </c>
    </row>
    <row r="318" spans="1:10" x14ac:dyDescent="0.2">
      <c r="A318">
        <v>382</v>
      </c>
      <c r="B318" t="s">
        <v>7277</v>
      </c>
      <c r="C318" t="s">
        <v>2228</v>
      </c>
      <c r="D318" t="s">
        <v>5301</v>
      </c>
      <c r="E318">
        <v>27</v>
      </c>
      <c r="F318">
        <v>492219</v>
      </c>
      <c r="G318">
        <v>5</v>
      </c>
      <c r="H318">
        <v>200000317</v>
      </c>
      <c r="I318" t="s">
        <v>10000</v>
      </c>
      <c r="J318" t="s">
        <v>9683</v>
      </c>
    </row>
    <row r="319" spans="1:10" x14ac:dyDescent="0.2">
      <c r="A319">
        <v>383</v>
      </c>
      <c r="B319" t="s">
        <v>7254</v>
      </c>
      <c r="C319" t="s">
        <v>2204</v>
      </c>
      <c r="D319" t="s">
        <v>5210</v>
      </c>
      <c r="E319">
        <v>30</v>
      </c>
      <c r="F319">
        <v>490058</v>
      </c>
      <c r="G319" t="s">
        <v>88</v>
      </c>
      <c r="H319">
        <v>200000318</v>
      </c>
      <c r="I319" t="s">
        <v>9812</v>
      </c>
      <c r="J319" t="s">
        <v>8926</v>
      </c>
    </row>
    <row r="320" spans="1:10" x14ac:dyDescent="0.2">
      <c r="A320">
        <v>384</v>
      </c>
      <c r="B320" t="s">
        <v>7257</v>
      </c>
      <c r="C320" t="s">
        <v>2207</v>
      </c>
      <c r="D320" t="s">
        <v>5210</v>
      </c>
      <c r="E320">
        <v>30</v>
      </c>
      <c r="F320">
        <v>490058</v>
      </c>
      <c r="G320">
        <v>4</v>
      </c>
      <c r="H320">
        <v>200000319</v>
      </c>
      <c r="I320" t="s">
        <v>7792</v>
      </c>
      <c r="J320" t="s">
        <v>9813</v>
      </c>
    </row>
    <row r="321" spans="1:10" x14ac:dyDescent="0.2">
      <c r="A321">
        <v>385</v>
      </c>
      <c r="B321" t="s">
        <v>7255</v>
      </c>
      <c r="C321" t="s">
        <v>2205</v>
      </c>
      <c r="D321" t="s">
        <v>5210</v>
      </c>
      <c r="E321">
        <v>30</v>
      </c>
      <c r="F321">
        <v>490058</v>
      </c>
      <c r="G321">
        <v>4</v>
      </c>
      <c r="H321">
        <v>200000320</v>
      </c>
      <c r="I321" t="s">
        <v>8853</v>
      </c>
      <c r="J321" t="s">
        <v>9792</v>
      </c>
    </row>
    <row r="322" spans="1:10" x14ac:dyDescent="0.2">
      <c r="A322">
        <v>386</v>
      </c>
      <c r="B322" t="s">
        <v>7256</v>
      </c>
      <c r="C322" t="s">
        <v>2206</v>
      </c>
      <c r="D322" t="s">
        <v>5210</v>
      </c>
      <c r="E322">
        <v>30</v>
      </c>
      <c r="F322">
        <v>490058</v>
      </c>
      <c r="G322">
        <v>4</v>
      </c>
      <c r="H322">
        <v>200000321</v>
      </c>
      <c r="I322" t="s">
        <v>8158</v>
      </c>
      <c r="J322" t="s">
        <v>9151</v>
      </c>
    </row>
    <row r="323" spans="1:10" x14ac:dyDescent="0.2">
      <c r="A323">
        <v>387</v>
      </c>
      <c r="B323" t="s">
        <v>7258</v>
      </c>
      <c r="C323" t="s">
        <v>2209</v>
      </c>
      <c r="D323" t="s">
        <v>5210</v>
      </c>
      <c r="E323">
        <v>30</v>
      </c>
      <c r="F323">
        <v>490058</v>
      </c>
      <c r="G323">
        <v>3</v>
      </c>
      <c r="H323">
        <v>200000322</v>
      </c>
      <c r="I323" t="s">
        <v>7709</v>
      </c>
      <c r="J323" t="s">
        <v>9609</v>
      </c>
    </row>
    <row r="324" spans="1:10" x14ac:dyDescent="0.2">
      <c r="A324">
        <v>388</v>
      </c>
      <c r="B324" t="s">
        <v>10797</v>
      </c>
      <c r="C324" t="s">
        <v>2208</v>
      </c>
      <c r="D324" t="s">
        <v>5210</v>
      </c>
      <c r="E324">
        <v>30</v>
      </c>
      <c r="F324">
        <v>490058</v>
      </c>
      <c r="G324">
        <v>3</v>
      </c>
      <c r="H324">
        <v>200000323</v>
      </c>
      <c r="I324" t="s">
        <v>9814</v>
      </c>
      <c r="J324" t="s">
        <v>9350</v>
      </c>
    </row>
    <row r="325" spans="1:10" x14ac:dyDescent="0.2">
      <c r="A325">
        <v>389</v>
      </c>
      <c r="B325" t="s">
        <v>7537</v>
      </c>
      <c r="C325" t="s">
        <v>7538</v>
      </c>
      <c r="D325" t="s">
        <v>5210</v>
      </c>
      <c r="E325">
        <v>30</v>
      </c>
      <c r="F325">
        <v>490058</v>
      </c>
      <c r="G325">
        <v>2</v>
      </c>
      <c r="H325">
        <v>200000324</v>
      </c>
      <c r="I325" t="s">
        <v>8202</v>
      </c>
      <c r="J325" t="s">
        <v>9815</v>
      </c>
    </row>
    <row r="326" spans="1:10" x14ac:dyDescent="0.2">
      <c r="A326">
        <v>390</v>
      </c>
      <c r="B326" t="s">
        <v>7566</v>
      </c>
      <c r="C326" t="s">
        <v>7567</v>
      </c>
      <c r="D326" t="s">
        <v>5210</v>
      </c>
      <c r="E326">
        <v>30</v>
      </c>
      <c r="F326">
        <v>490058</v>
      </c>
      <c r="G326">
        <v>2</v>
      </c>
      <c r="H326">
        <v>200000325</v>
      </c>
      <c r="I326" t="s">
        <v>9655</v>
      </c>
      <c r="J326" t="s">
        <v>9573</v>
      </c>
    </row>
    <row r="327" spans="1:10" x14ac:dyDescent="0.2">
      <c r="A327">
        <v>391</v>
      </c>
      <c r="B327" t="s">
        <v>7568</v>
      </c>
      <c r="C327" t="s">
        <v>7569</v>
      </c>
      <c r="D327" t="s">
        <v>5210</v>
      </c>
      <c r="E327">
        <v>30</v>
      </c>
      <c r="F327">
        <v>490058</v>
      </c>
      <c r="G327">
        <v>2</v>
      </c>
      <c r="H327">
        <v>200000326</v>
      </c>
      <c r="I327" t="s">
        <v>8102</v>
      </c>
      <c r="J327" t="s">
        <v>9816</v>
      </c>
    </row>
    <row r="328" spans="1:10" x14ac:dyDescent="0.2">
      <c r="A328">
        <v>392</v>
      </c>
      <c r="B328" t="s">
        <v>7617</v>
      </c>
      <c r="C328" t="s">
        <v>7618</v>
      </c>
      <c r="D328" t="s">
        <v>5210</v>
      </c>
      <c r="E328">
        <v>30</v>
      </c>
      <c r="F328">
        <v>490058</v>
      </c>
      <c r="G328">
        <v>2</v>
      </c>
      <c r="H328">
        <v>200000327</v>
      </c>
      <c r="I328" t="s">
        <v>9817</v>
      </c>
      <c r="J328" t="s">
        <v>9818</v>
      </c>
    </row>
    <row r="329" spans="1:10" x14ac:dyDescent="0.2">
      <c r="A329">
        <v>393</v>
      </c>
      <c r="B329" t="s">
        <v>7276</v>
      </c>
      <c r="C329" t="s">
        <v>2227</v>
      </c>
      <c r="D329" t="s">
        <v>5293</v>
      </c>
      <c r="E329">
        <v>29</v>
      </c>
      <c r="F329">
        <v>490056</v>
      </c>
      <c r="G329">
        <v>3</v>
      </c>
      <c r="H329">
        <v>200000328</v>
      </c>
      <c r="I329" t="s">
        <v>8498</v>
      </c>
      <c r="J329" t="s">
        <v>9672</v>
      </c>
    </row>
    <row r="330" spans="1:10" x14ac:dyDescent="0.2">
      <c r="A330">
        <v>394</v>
      </c>
      <c r="B330" t="s">
        <v>7483</v>
      </c>
      <c r="C330" t="s">
        <v>7484</v>
      </c>
      <c r="D330" t="s">
        <v>5293</v>
      </c>
      <c r="E330">
        <v>29</v>
      </c>
      <c r="F330">
        <v>490056</v>
      </c>
      <c r="G330">
        <v>2</v>
      </c>
      <c r="H330">
        <v>200000329</v>
      </c>
      <c r="I330" t="s">
        <v>7993</v>
      </c>
      <c r="J330" t="s">
        <v>9597</v>
      </c>
    </row>
    <row r="331" spans="1:10" x14ac:dyDescent="0.2">
      <c r="A331">
        <v>395</v>
      </c>
      <c r="B331" t="s">
        <v>10798</v>
      </c>
      <c r="C331" t="s">
        <v>10799</v>
      </c>
      <c r="D331" t="s">
        <v>5459</v>
      </c>
      <c r="E331">
        <v>27</v>
      </c>
      <c r="F331">
        <v>492204</v>
      </c>
      <c r="G331">
        <v>1</v>
      </c>
      <c r="H331">
        <v>200000330</v>
      </c>
      <c r="I331" t="s">
        <v>9543</v>
      </c>
      <c r="J331" t="s">
        <v>9380</v>
      </c>
    </row>
    <row r="332" spans="1:10" x14ac:dyDescent="0.2">
      <c r="A332">
        <v>396</v>
      </c>
      <c r="B332" t="s">
        <v>10800</v>
      </c>
      <c r="C332" t="s">
        <v>10801</v>
      </c>
      <c r="D332" t="s">
        <v>5459</v>
      </c>
      <c r="E332">
        <v>45</v>
      </c>
      <c r="F332">
        <v>492204</v>
      </c>
      <c r="G332">
        <v>1</v>
      </c>
      <c r="H332">
        <v>200000331</v>
      </c>
      <c r="I332" t="s">
        <v>9997</v>
      </c>
      <c r="J332" t="s">
        <v>7821</v>
      </c>
    </row>
    <row r="333" spans="1:10" x14ac:dyDescent="0.2">
      <c r="A333">
        <v>397</v>
      </c>
      <c r="B333" t="s">
        <v>10802</v>
      </c>
      <c r="C333" t="s">
        <v>10803</v>
      </c>
      <c r="D333" t="s">
        <v>5459</v>
      </c>
      <c r="E333">
        <v>27</v>
      </c>
      <c r="F333">
        <v>492204</v>
      </c>
      <c r="G333">
        <v>1</v>
      </c>
      <c r="H333">
        <v>200000332</v>
      </c>
      <c r="I333" t="s">
        <v>7812</v>
      </c>
      <c r="J333" t="s">
        <v>9567</v>
      </c>
    </row>
    <row r="334" spans="1:10" x14ac:dyDescent="0.2">
      <c r="A334">
        <v>398</v>
      </c>
      <c r="B334" t="s">
        <v>10804</v>
      </c>
      <c r="C334" t="s">
        <v>10805</v>
      </c>
      <c r="D334" t="s">
        <v>5459</v>
      </c>
      <c r="E334">
        <v>28</v>
      </c>
      <c r="F334">
        <v>492204</v>
      </c>
      <c r="G334">
        <v>1</v>
      </c>
      <c r="H334">
        <v>200000333</v>
      </c>
      <c r="I334" t="s">
        <v>7763</v>
      </c>
      <c r="J334" t="s">
        <v>9616</v>
      </c>
    </row>
    <row r="335" spans="1:10" x14ac:dyDescent="0.2">
      <c r="A335">
        <v>399</v>
      </c>
      <c r="B335" t="s">
        <v>7340</v>
      </c>
      <c r="C335" t="s">
        <v>2286</v>
      </c>
      <c r="D335" t="s">
        <v>5459</v>
      </c>
      <c r="E335">
        <v>22</v>
      </c>
      <c r="F335">
        <v>492204</v>
      </c>
      <c r="G335">
        <v>2</v>
      </c>
      <c r="H335">
        <v>200000334</v>
      </c>
      <c r="I335" t="s">
        <v>9996</v>
      </c>
      <c r="J335" t="s">
        <v>9368</v>
      </c>
    </row>
    <row r="336" spans="1:10" x14ac:dyDescent="0.2">
      <c r="A336">
        <v>400</v>
      </c>
      <c r="B336" t="s">
        <v>6920</v>
      </c>
      <c r="C336" t="s">
        <v>1873</v>
      </c>
      <c r="D336" t="s">
        <v>4280</v>
      </c>
      <c r="E336">
        <v>28</v>
      </c>
      <c r="F336">
        <v>490092</v>
      </c>
      <c r="G336">
        <v>4</v>
      </c>
      <c r="H336">
        <v>200000335</v>
      </c>
      <c r="I336" t="s">
        <v>9342</v>
      </c>
      <c r="J336" t="s">
        <v>8864</v>
      </c>
    </row>
    <row r="337" spans="1:10" x14ac:dyDescent="0.2">
      <c r="A337">
        <v>401</v>
      </c>
      <c r="B337" t="s">
        <v>6921</v>
      </c>
      <c r="C337" t="s">
        <v>1874</v>
      </c>
      <c r="D337" t="s">
        <v>4280</v>
      </c>
      <c r="E337">
        <v>28</v>
      </c>
      <c r="F337">
        <v>490092</v>
      </c>
      <c r="G337">
        <v>3</v>
      </c>
      <c r="H337">
        <v>200000336</v>
      </c>
      <c r="I337" t="s">
        <v>7745</v>
      </c>
      <c r="J337" t="s">
        <v>9343</v>
      </c>
    </row>
    <row r="338" spans="1:10" x14ac:dyDescent="0.2">
      <c r="A338">
        <v>402</v>
      </c>
      <c r="B338" t="s">
        <v>6922</v>
      </c>
      <c r="C338" t="s">
        <v>1875</v>
      </c>
      <c r="D338" t="s">
        <v>4280</v>
      </c>
      <c r="E338">
        <v>28</v>
      </c>
      <c r="F338">
        <v>490092</v>
      </c>
      <c r="G338">
        <v>3</v>
      </c>
      <c r="H338">
        <v>200000337</v>
      </c>
      <c r="I338" t="s">
        <v>7848</v>
      </c>
      <c r="J338" t="s">
        <v>9344</v>
      </c>
    </row>
    <row r="339" spans="1:10" x14ac:dyDescent="0.2">
      <c r="A339">
        <v>403</v>
      </c>
      <c r="B339" t="s">
        <v>7465</v>
      </c>
      <c r="C339" t="s">
        <v>7466</v>
      </c>
      <c r="D339" t="s">
        <v>4280</v>
      </c>
      <c r="E339">
        <v>28</v>
      </c>
      <c r="F339">
        <v>490092</v>
      </c>
      <c r="G339">
        <v>2</v>
      </c>
      <c r="H339">
        <v>200000338</v>
      </c>
      <c r="I339" t="s">
        <v>9095</v>
      </c>
      <c r="J339" t="s">
        <v>9345</v>
      </c>
    </row>
    <row r="340" spans="1:10" x14ac:dyDescent="0.2">
      <c r="A340">
        <v>404</v>
      </c>
      <c r="B340" t="s">
        <v>7467</v>
      </c>
      <c r="C340" t="s">
        <v>7468</v>
      </c>
      <c r="D340" t="s">
        <v>4280</v>
      </c>
      <c r="E340">
        <v>28</v>
      </c>
      <c r="F340">
        <v>490092</v>
      </c>
      <c r="G340">
        <v>2</v>
      </c>
      <c r="H340">
        <v>200000339</v>
      </c>
      <c r="I340" t="s">
        <v>9346</v>
      </c>
      <c r="J340" t="s">
        <v>9347</v>
      </c>
    </row>
    <row r="341" spans="1:10" x14ac:dyDescent="0.2">
      <c r="A341">
        <v>405</v>
      </c>
      <c r="B341" t="s">
        <v>7560</v>
      </c>
      <c r="C341" t="s">
        <v>7561</v>
      </c>
      <c r="D341" t="s">
        <v>4280</v>
      </c>
      <c r="E341">
        <v>28</v>
      </c>
      <c r="F341">
        <v>490092</v>
      </c>
      <c r="G341">
        <v>2</v>
      </c>
      <c r="H341">
        <v>200000340</v>
      </c>
      <c r="I341" t="s">
        <v>7854</v>
      </c>
      <c r="J341" t="s">
        <v>9348</v>
      </c>
    </row>
    <row r="342" spans="1:10" x14ac:dyDescent="0.2">
      <c r="A342">
        <v>406</v>
      </c>
      <c r="B342" t="s">
        <v>7592</v>
      </c>
      <c r="C342" t="s">
        <v>7593</v>
      </c>
      <c r="D342" t="s">
        <v>4280</v>
      </c>
      <c r="E342">
        <v>28</v>
      </c>
      <c r="F342">
        <v>490092</v>
      </c>
      <c r="G342">
        <v>2</v>
      </c>
      <c r="H342">
        <v>200000341</v>
      </c>
      <c r="I342" t="s">
        <v>9349</v>
      </c>
      <c r="J342" t="s">
        <v>9350</v>
      </c>
    </row>
    <row r="343" spans="1:10" x14ac:dyDescent="0.2">
      <c r="A343">
        <v>407</v>
      </c>
      <c r="B343" t="s">
        <v>7103</v>
      </c>
      <c r="C343" t="s">
        <v>2053</v>
      </c>
      <c r="D343" t="s">
        <v>4551</v>
      </c>
      <c r="E343">
        <v>28</v>
      </c>
      <c r="F343">
        <v>491082</v>
      </c>
      <c r="G343">
        <v>4</v>
      </c>
      <c r="H343">
        <v>200000342</v>
      </c>
      <c r="I343" t="s">
        <v>9351</v>
      </c>
      <c r="J343" t="s">
        <v>8465</v>
      </c>
    </row>
    <row r="344" spans="1:10" x14ac:dyDescent="0.2">
      <c r="A344">
        <v>408</v>
      </c>
      <c r="B344" t="s">
        <v>7104</v>
      </c>
      <c r="C344" t="s">
        <v>2054</v>
      </c>
      <c r="D344" t="s">
        <v>4551</v>
      </c>
      <c r="E344">
        <v>28</v>
      </c>
      <c r="F344">
        <v>491082</v>
      </c>
      <c r="G344">
        <v>3</v>
      </c>
      <c r="H344">
        <v>200000343</v>
      </c>
      <c r="I344" t="s">
        <v>7897</v>
      </c>
      <c r="J344" t="s">
        <v>9352</v>
      </c>
    </row>
    <row r="345" spans="1:10" x14ac:dyDescent="0.2">
      <c r="A345">
        <v>409</v>
      </c>
      <c r="B345" t="s">
        <v>7105</v>
      </c>
      <c r="C345" t="s">
        <v>2055</v>
      </c>
      <c r="D345" t="s">
        <v>4551</v>
      </c>
      <c r="E345">
        <v>28</v>
      </c>
      <c r="F345">
        <v>491082</v>
      </c>
      <c r="G345">
        <v>2</v>
      </c>
      <c r="H345">
        <v>200000344</v>
      </c>
      <c r="I345" t="s">
        <v>9353</v>
      </c>
      <c r="J345" t="s">
        <v>9350</v>
      </c>
    </row>
    <row r="346" spans="1:10" x14ac:dyDescent="0.2">
      <c r="A346">
        <v>410</v>
      </c>
      <c r="B346" t="s">
        <v>7556</v>
      </c>
      <c r="C346" t="s">
        <v>7557</v>
      </c>
      <c r="D346" t="s">
        <v>4551</v>
      </c>
      <c r="E346">
        <v>28</v>
      </c>
      <c r="F346">
        <v>491082</v>
      </c>
      <c r="G346">
        <v>2</v>
      </c>
      <c r="H346">
        <v>200000345</v>
      </c>
      <c r="I346" t="s">
        <v>8686</v>
      </c>
      <c r="J346" t="s">
        <v>8465</v>
      </c>
    </row>
    <row r="347" spans="1:10" x14ac:dyDescent="0.2">
      <c r="A347">
        <v>411</v>
      </c>
      <c r="B347" t="s">
        <v>7558</v>
      </c>
      <c r="C347" t="s">
        <v>7559</v>
      </c>
      <c r="D347" t="s">
        <v>4551</v>
      </c>
      <c r="E347">
        <v>28</v>
      </c>
      <c r="F347">
        <v>491082</v>
      </c>
      <c r="G347">
        <v>2</v>
      </c>
      <c r="H347">
        <v>200000346</v>
      </c>
      <c r="I347" t="s">
        <v>8060</v>
      </c>
      <c r="J347" t="s">
        <v>9354</v>
      </c>
    </row>
    <row r="348" spans="1:10" x14ac:dyDescent="0.2">
      <c r="A348">
        <v>412</v>
      </c>
      <c r="B348" t="s">
        <v>6947</v>
      </c>
      <c r="C348" t="s">
        <v>10806</v>
      </c>
      <c r="D348" t="s">
        <v>4300</v>
      </c>
      <c r="E348">
        <v>28</v>
      </c>
      <c r="F348">
        <v>492237</v>
      </c>
      <c r="G348">
        <v>4</v>
      </c>
      <c r="H348">
        <v>200000347</v>
      </c>
      <c r="I348" t="s">
        <v>9355</v>
      </c>
      <c r="J348" t="s">
        <v>9356</v>
      </c>
    </row>
    <row r="349" spans="1:10" x14ac:dyDescent="0.2">
      <c r="A349">
        <v>413</v>
      </c>
      <c r="B349" t="s">
        <v>7461</v>
      </c>
      <c r="C349" t="s">
        <v>7462</v>
      </c>
      <c r="D349" t="s">
        <v>4300</v>
      </c>
      <c r="E349">
        <v>28</v>
      </c>
      <c r="F349">
        <v>492237</v>
      </c>
      <c r="G349">
        <v>3</v>
      </c>
      <c r="H349">
        <v>200000348</v>
      </c>
      <c r="I349" t="s">
        <v>9357</v>
      </c>
      <c r="J349" t="s">
        <v>9358</v>
      </c>
    </row>
    <row r="350" spans="1:10" x14ac:dyDescent="0.2">
      <c r="A350">
        <v>414</v>
      </c>
      <c r="B350" t="s">
        <v>6934</v>
      </c>
      <c r="C350" t="s">
        <v>1886</v>
      </c>
      <c r="D350" t="s">
        <v>4300</v>
      </c>
      <c r="E350">
        <v>28</v>
      </c>
      <c r="F350">
        <v>492237</v>
      </c>
      <c r="G350">
        <v>4</v>
      </c>
      <c r="H350">
        <v>200000349</v>
      </c>
      <c r="I350" t="s">
        <v>9359</v>
      </c>
      <c r="J350" t="s">
        <v>9360</v>
      </c>
    </row>
    <row r="351" spans="1:10" x14ac:dyDescent="0.2">
      <c r="A351">
        <v>415</v>
      </c>
      <c r="B351" t="s">
        <v>6935</v>
      </c>
      <c r="C351" t="s">
        <v>1887</v>
      </c>
      <c r="D351" t="s">
        <v>4300</v>
      </c>
      <c r="E351">
        <v>28</v>
      </c>
      <c r="F351">
        <v>492237</v>
      </c>
      <c r="G351">
        <v>4</v>
      </c>
      <c r="H351">
        <v>200000350</v>
      </c>
      <c r="I351" t="s">
        <v>7749</v>
      </c>
      <c r="J351" t="s">
        <v>9361</v>
      </c>
    </row>
    <row r="352" spans="1:10" x14ac:dyDescent="0.2">
      <c r="A352">
        <v>416</v>
      </c>
      <c r="B352" t="s">
        <v>6936</v>
      </c>
      <c r="C352" t="s">
        <v>1888</v>
      </c>
      <c r="D352" t="s">
        <v>4300</v>
      </c>
      <c r="E352">
        <v>28</v>
      </c>
      <c r="F352">
        <v>492237</v>
      </c>
      <c r="G352">
        <v>4</v>
      </c>
      <c r="H352">
        <v>200000351</v>
      </c>
      <c r="I352" t="s">
        <v>8264</v>
      </c>
      <c r="J352" t="s">
        <v>8098</v>
      </c>
    </row>
    <row r="353" spans="1:10" x14ac:dyDescent="0.2">
      <c r="A353">
        <v>417</v>
      </c>
      <c r="B353" t="s">
        <v>6937</v>
      </c>
      <c r="C353" t="s">
        <v>1889</v>
      </c>
      <c r="D353" t="s">
        <v>4300</v>
      </c>
      <c r="E353">
        <v>28</v>
      </c>
      <c r="F353">
        <v>492237</v>
      </c>
      <c r="G353">
        <v>3</v>
      </c>
      <c r="H353">
        <v>200000352</v>
      </c>
      <c r="I353" t="s">
        <v>9362</v>
      </c>
      <c r="J353" t="s">
        <v>9363</v>
      </c>
    </row>
    <row r="354" spans="1:10" x14ac:dyDescent="0.2">
      <c r="A354">
        <v>418</v>
      </c>
      <c r="B354" t="s">
        <v>6938</v>
      </c>
      <c r="C354" t="s">
        <v>1890</v>
      </c>
      <c r="D354" t="s">
        <v>4300</v>
      </c>
      <c r="E354">
        <v>28</v>
      </c>
      <c r="F354">
        <v>492237</v>
      </c>
      <c r="G354">
        <v>3</v>
      </c>
      <c r="H354">
        <v>200000353</v>
      </c>
      <c r="I354" t="s">
        <v>7723</v>
      </c>
      <c r="J354" t="s">
        <v>9364</v>
      </c>
    </row>
    <row r="355" spans="1:10" x14ac:dyDescent="0.2">
      <c r="A355">
        <v>419</v>
      </c>
      <c r="B355" t="s">
        <v>6939</v>
      </c>
      <c r="C355" t="s">
        <v>1891</v>
      </c>
      <c r="D355" t="s">
        <v>4300</v>
      </c>
      <c r="E355">
        <v>24</v>
      </c>
      <c r="F355">
        <v>492237</v>
      </c>
      <c r="G355">
        <v>3</v>
      </c>
      <c r="H355">
        <v>200000354</v>
      </c>
      <c r="I355" t="s">
        <v>8849</v>
      </c>
      <c r="J355" t="s">
        <v>9365</v>
      </c>
    </row>
    <row r="356" spans="1:10" x14ac:dyDescent="0.2">
      <c r="A356">
        <v>420</v>
      </c>
      <c r="B356" t="s">
        <v>6940</v>
      </c>
      <c r="C356" t="s">
        <v>1892</v>
      </c>
      <c r="D356" t="s">
        <v>4300</v>
      </c>
      <c r="E356">
        <v>22</v>
      </c>
      <c r="F356">
        <v>492237</v>
      </c>
      <c r="G356">
        <v>3</v>
      </c>
      <c r="H356">
        <v>200000355</v>
      </c>
      <c r="I356" t="s">
        <v>8329</v>
      </c>
      <c r="J356" t="s">
        <v>9366</v>
      </c>
    </row>
    <row r="357" spans="1:10" x14ac:dyDescent="0.2">
      <c r="A357">
        <v>421</v>
      </c>
      <c r="B357" t="s">
        <v>6941</v>
      </c>
      <c r="C357" t="s">
        <v>1893</v>
      </c>
      <c r="D357" t="s">
        <v>4300</v>
      </c>
      <c r="E357">
        <v>28</v>
      </c>
      <c r="F357">
        <v>492237</v>
      </c>
      <c r="G357">
        <v>3</v>
      </c>
      <c r="H357">
        <v>200000356</v>
      </c>
      <c r="I357" t="s">
        <v>8565</v>
      </c>
      <c r="J357" t="s">
        <v>9367</v>
      </c>
    </row>
    <row r="358" spans="1:10" x14ac:dyDescent="0.2">
      <c r="A358">
        <v>422</v>
      </c>
      <c r="B358" t="s">
        <v>6942</v>
      </c>
      <c r="C358" t="s">
        <v>1894</v>
      </c>
      <c r="D358" t="s">
        <v>4300</v>
      </c>
      <c r="E358">
        <v>28</v>
      </c>
      <c r="F358">
        <v>492237</v>
      </c>
      <c r="G358">
        <v>2</v>
      </c>
      <c r="H358">
        <v>200000357</v>
      </c>
      <c r="I358" t="s">
        <v>7889</v>
      </c>
      <c r="J358" t="s">
        <v>9368</v>
      </c>
    </row>
    <row r="359" spans="1:10" x14ac:dyDescent="0.2">
      <c r="A359">
        <v>423</v>
      </c>
      <c r="B359" t="s">
        <v>6943</v>
      </c>
      <c r="C359" t="s">
        <v>1895</v>
      </c>
      <c r="D359" t="s">
        <v>4300</v>
      </c>
      <c r="E359">
        <v>28</v>
      </c>
      <c r="F359">
        <v>492237</v>
      </c>
      <c r="G359">
        <v>2</v>
      </c>
      <c r="H359">
        <v>200000358</v>
      </c>
      <c r="I359" t="s">
        <v>7884</v>
      </c>
      <c r="J359" t="s">
        <v>7726</v>
      </c>
    </row>
    <row r="360" spans="1:10" x14ac:dyDescent="0.2">
      <c r="A360">
        <v>424</v>
      </c>
      <c r="B360" t="s">
        <v>6944</v>
      </c>
      <c r="C360" t="s">
        <v>1896</v>
      </c>
      <c r="D360" t="s">
        <v>4300</v>
      </c>
      <c r="E360">
        <v>28</v>
      </c>
      <c r="F360">
        <v>492237</v>
      </c>
      <c r="G360">
        <v>2</v>
      </c>
      <c r="H360">
        <v>200000359</v>
      </c>
      <c r="I360" t="s">
        <v>8788</v>
      </c>
      <c r="J360" t="s">
        <v>9369</v>
      </c>
    </row>
    <row r="361" spans="1:10" x14ac:dyDescent="0.2">
      <c r="A361">
        <v>425</v>
      </c>
      <c r="B361" t="s">
        <v>6945</v>
      </c>
      <c r="C361" t="s">
        <v>1897</v>
      </c>
      <c r="D361" t="s">
        <v>4300</v>
      </c>
      <c r="E361">
        <v>28</v>
      </c>
      <c r="F361">
        <v>492237</v>
      </c>
      <c r="G361">
        <v>2</v>
      </c>
      <c r="H361">
        <v>200000360</v>
      </c>
      <c r="I361" t="s">
        <v>7720</v>
      </c>
      <c r="J361" t="s">
        <v>9370</v>
      </c>
    </row>
    <row r="362" spans="1:10" x14ac:dyDescent="0.2">
      <c r="A362">
        <v>426</v>
      </c>
      <c r="B362" t="s">
        <v>6946</v>
      </c>
      <c r="C362" t="s">
        <v>1898</v>
      </c>
      <c r="D362" t="s">
        <v>4300</v>
      </c>
      <c r="E362">
        <v>28</v>
      </c>
      <c r="F362">
        <v>492237</v>
      </c>
      <c r="G362">
        <v>2</v>
      </c>
      <c r="H362">
        <v>200000361</v>
      </c>
      <c r="I362" t="s">
        <v>8329</v>
      </c>
      <c r="J362" t="s">
        <v>9371</v>
      </c>
    </row>
    <row r="363" spans="1:10" x14ac:dyDescent="0.2">
      <c r="A363">
        <v>427</v>
      </c>
      <c r="B363" t="s">
        <v>10807</v>
      </c>
      <c r="C363" t="s">
        <v>10808</v>
      </c>
      <c r="D363" t="s">
        <v>4300</v>
      </c>
      <c r="E363">
        <v>28</v>
      </c>
      <c r="F363">
        <v>492237</v>
      </c>
      <c r="G363">
        <v>1</v>
      </c>
      <c r="H363">
        <v>200000362</v>
      </c>
      <c r="I363" t="s">
        <v>10809</v>
      </c>
      <c r="J363" t="s">
        <v>10810</v>
      </c>
    </row>
    <row r="364" spans="1:10" x14ac:dyDescent="0.2">
      <c r="A364">
        <v>428</v>
      </c>
      <c r="B364" t="s">
        <v>10811</v>
      </c>
      <c r="C364" t="s">
        <v>10812</v>
      </c>
      <c r="D364" t="s">
        <v>4300</v>
      </c>
      <c r="E364">
        <v>28</v>
      </c>
      <c r="F364">
        <v>492237</v>
      </c>
      <c r="G364">
        <v>1</v>
      </c>
      <c r="H364">
        <v>200000363</v>
      </c>
      <c r="I364" t="s">
        <v>8026</v>
      </c>
      <c r="J364" t="s">
        <v>9372</v>
      </c>
    </row>
    <row r="365" spans="1:10" x14ac:dyDescent="0.2">
      <c r="A365">
        <v>429</v>
      </c>
      <c r="B365" t="s">
        <v>10813</v>
      </c>
      <c r="C365" t="s">
        <v>10814</v>
      </c>
      <c r="D365" t="s">
        <v>4300</v>
      </c>
      <c r="E365">
        <v>28</v>
      </c>
      <c r="F365">
        <v>492237</v>
      </c>
      <c r="G365">
        <v>1</v>
      </c>
      <c r="H365">
        <v>200000364</v>
      </c>
      <c r="I365" t="s">
        <v>7749</v>
      </c>
      <c r="J365" t="s">
        <v>9373</v>
      </c>
    </row>
    <row r="366" spans="1:10" x14ac:dyDescent="0.2">
      <c r="A366">
        <v>430</v>
      </c>
      <c r="B366" t="s">
        <v>10815</v>
      </c>
      <c r="C366" t="s">
        <v>10816</v>
      </c>
      <c r="D366" t="s">
        <v>4300</v>
      </c>
      <c r="E366">
        <v>28</v>
      </c>
      <c r="F366">
        <v>492237</v>
      </c>
      <c r="G366">
        <v>1</v>
      </c>
      <c r="H366">
        <v>200000365</v>
      </c>
      <c r="I366" t="s">
        <v>8869</v>
      </c>
      <c r="J366" t="s">
        <v>9374</v>
      </c>
    </row>
    <row r="367" spans="1:10" x14ac:dyDescent="0.2">
      <c r="A367">
        <v>431</v>
      </c>
      <c r="B367" t="s">
        <v>10817</v>
      </c>
      <c r="C367" t="s">
        <v>10818</v>
      </c>
      <c r="D367" t="s">
        <v>4300</v>
      </c>
      <c r="E367">
        <v>28</v>
      </c>
      <c r="F367">
        <v>492237</v>
      </c>
      <c r="G367">
        <v>1</v>
      </c>
      <c r="H367">
        <v>200000366</v>
      </c>
      <c r="I367" t="s">
        <v>8908</v>
      </c>
      <c r="J367" t="s">
        <v>9375</v>
      </c>
    </row>
    <row r="368" spans="1:10" x14ac:dyDescent="0.2">
      <c r="A368">
        <v>432</v>
      </c>
      <c r="B368" t="s">
        <v>10819</v>
      </c>
      <c r="C368" t="s">
        <v>10820</v>
      </c>
      <c r="D368" t="s">
        <v>4300</v>
      </c>
      <c r="E368">
        <v>28</v>
      </c>
      <c r="F368">
        <v>492237</v>
      </c>
      <c r="G368">
        <v>1</v>
      </c>
      <c r="H368">
        <v>200000367</v>
      </c>
      <c r="I368" t="s">
        <v>8102</v>
      </c>
      <c r="J368" t="s">
        <v>9376</v>
      </c>
    </row>
    <row r="369" spans="1:10" x14ac:dyDescent="0.2">
      <c r="A369">
        <v>433</v>
      </c>
      <c r="B369" t="s">
        <v>6951</v>
      </c>
      <c r="C369" t="s">
        <v>1902</v>
      </c>
      <c r="D369" t="s">
        <v>4363</v>
      </c>
      <c r="E369">
        <v>27</v>
      </c>
      <c r="F369">
        <v>492234</v>
      </c>
      <c r="G369">
        <v>4</v>
      </c>
      <c r="H369">
        <v>200000368</v>
      </c>
      <c r="I369" t="s">
        <v>8501</v>
      </c>
      <c r="J369" t="s">
        <v>9377</v>
      </c>
    </row>
    <row r="370" spans="1:10" x14ac:dyDescent="0.2">
      <c r="A370">
        <v>434</v>
      </c>
      <c r="B370" t="s">
        <v>6952</v>
      </c>
      <c r="C370" t="s">
        <v>1903</v>
      </c>
      <c r="D370" t="s">
        <v>4363</v>
      </c>
      <c r="E370">
        <v>23</v>
      </c>
      <c r="F370">
        <v>492234</v>
      </c>
      <c r="G370">
        <v>4</v>
      </c>
      <c r="H370">
        <v>200000369</v>
      </c>
      <c r="I370" t="s">
        <v>9378</v>
      </c>
      <c r="J370" t="s">
        <v>9379</v>
      </c>
    </row>
    <row r="371" spans="1:10" x14ac:dyDescent="0.2">
      <c r="A371">
        <v>435</v>
      </c>
      <c r="B371" t="s">
        <v>6953</v>
      </c>
      <c r="C371" t="s">
        <v>1904</v>
      </c>
      <c r="D371" t="s">
        <v>4363</v>
      </c>
      <c r="E371">
        <v>23</v>
      </c>
      <c r="F371">
        <v>492234</v>
      </c>
      <c r="G371">
        <v>4</v>
      </c>
      <c r="H371">
        <v>200000370</v>
      </c>
      <c r="I371" t="s">
        <v>8263</v>
      </c>
      <c r="J371" t="s">
        <v>9364</v>
      </c>
    </row>
    <row r="372" spans="1:10" x14ac:dyDescent="0.2">
      <c r="A372">
        <v>436</v>
      </c>
      <c r="B372" t="s">
        <v>6954</v>
      </c>
      <c r="C372" t="s">
        <v>1905</v>
      </c>
      <c r="D372" t="s">
        <v>4363</v>
      </c>
      <c r="E372">
        <v>27</v>
      </c>
      <c r="F372">
        <v>492234</v>
      </c>
      <c r="G372">
        <v>4</v>
      </c>
      <c r="H372">
        <v>200000371</v>
      </c>
      <c r="I372" t="s">
        <v>7723</v>
      </c>
      <c r="J372" t="s">
        <v>9380</v>
      </c>
    </row>
    <row r="373" spans="1:10" x14ac:dyDescent="0.2">
      <c r="A373">
        <v>437</v>
      </c>
      <c r="B373" t="s">
        <v>6955</v>
      </c>
      <c r="C373" t="s">
        <v>1906</v>
      </c>
      <c r="D373" t="s">
        <v>4363</v>
      </c>
      <c r="E373">
        <v>37</v>
      </c>
      <c r="F373">
        <v>492234</v>
      </c>
      <c r="G373">
        <v>4</v>
      </c>
      <c r="H373">
        <v>200000372</v>
      </c>
      <c r="I373" t="s">
        <v>8245</v>
      </c>
      <c r="J373" t="s">
        <v>9381</v>
      </c>
    </row>
    <row r="374" spans="1:10" x14ac:dyDescent="0.2">
      <c r="A374">
        <v>438</v>
      </c>
      <c r="B374" t="s">
        <v>6956</v>
      </c>
      <c r="C374" t="s">
        <v>1907</v>
      </c>
      <c r="D374" t="s">
        <v>4363</v>
      </c>
      <c r="E374">
        <v>33</v>
      </c>
      <c r="F374">
        <v>492234</v>
      </c>
      <c r="G374">
        <v>4</v>
      </c>
      <c r="H374">
        <v>200000373</v>
      </c>
      <c r="I374" t="s">
        <v>7805</v>
      </c>
      <c r="J374" t="s">
        <v>9372</v>
      </c>
    </row>
    <row r="375" spans="1:10" x14ac:dyDescent="0.2">
      <c r="A375">
        <v>439</v>
      </c>
      <c r="B375" t="s">
        <v>6957</v>
      </c>
      <c r="C375" t="s">
        <v>1908</v>
      </c>
      <c r="D375" t="s">
        <v>4363</v>
      </c>
      <c r="E375">
        <v>28</v>
      </c>
      <c r="F375">
        <v>492234</v>
      </c>
      <c r="G375">
        <v>4</v>
      </c>
      <c r="H375">
        <v>200000374</v>
      </c>
      <c r="I375" t="s">
        <v>8373</v>
      </c>
      <c r="J375" t="s">
        <v>9382</v>
      </c>
    </row>
    <row r="376" spans="1:10" x14ac:dyDescent="0.2">
      <c r="A376">
        <v>440</v>
      </c>
      <c r="B376" t="s">
        <v>6958</v>
      </c>
      <c r="C376" t="s">
        <v>1909</v>
      </c>
      <c r="D376" t="s">
        <v>4363</v>
      </c>
      <c r="E376">
        <v>2</v>
      </c>
      <c r="F376">
        <v>492234</v>
      </c>
      <c r="G376">
        <v>3</v>
      </c>
      <c r="H376">
        <v>200000375</v>
      </c>
      <c r="I376" t="s">
        <v>8478</v>
      </c>
      <c r="J376" t="s">
        <v>9383</v>
      </c>
    </row>
    <row r="377" spans="1:10" x14ac:dyDescent="0.2">
      <c r="A377">
        <v>441</v>
      </c>
      <c r="B377" t="s">
        <v>6959</v>
      </c>
      <c r="C377" t="s">
        <v>1910</v>
      </c>
      <c r="D377" t="s">
        <v>4363</v>
      </c>
      <c r="E377">
        <v>24</v>
      </c>
      <c r="F377">
        <v>492234</v>
      </c>
      <c r="G377">
        <v>3</v>
      </c>
      <c r="H377">
        <v>200000376</v>
      </c>
      <c r="I377" t="s">
        <v>7812</v>
      </c>
      <c r="J377" t="s">
        <v>9384</v>
      </c>
    </row>
    <row r="378" spans="1:10" x14ac:dyDescent="0.2">
      <c r="A378">
        <v>442</v>
      </c>
      <c r="B378" t="s">
        <v>6960</v>
      </c>
      <c r="C378" t="s">
        <v>1911</v>
      </c>
      <c r="D378" t="s">
        <v>4363</v>
      </c>
      <c r="E378">
        <v>29</v>
      </c>
      <c r="F378">
        <v>492234</v>
      </c>
      <c r="G378">
        <v>3</v>
      </c>
      <c r="H378">
        <v>200000377</v>
      </c>
      <c r="I378" t="s">
        <v>7812</v>
      </c>
      <c r="J378" t="s">
        <v>9385</v>
      </c>
    </row>
    <row r="379" spans="1:10" x14ac:dyDescent="0.2">
      <c r="A379">
        <v>443</v>
      </c>
      <c r="B379" t="s">
        <v>6961</v>
      </c>
      <c r="C379" t="s">
        <v>1912</v>
      </c>
      <c r="D379" t="s">
        <v>4363</v>
      </c>
      <c r="E379">
        <v>28</v>
      </c>
      <c r="F379">
        <v>492234</v>
      </c>
      <c r="G379">
        <v>3</v>
      </c>
      <c r="H379">
        <v>200000378</v>
      </c>
      <c r="I379" t="s">
        <v>9386</v>
      </c>
      <c r="J379" t="s">
        <v>9387</v>
      </c>
    </row>
    <row r="380" spans="1:10" x14ac:dyDescent="0.2">
      <c r="A380">
        <v>444</v>
      </c>
      <c r="B380" t="s">
        <v>6962</v>
      </c>
      <c r="C380" t="s">
        <v>1913</v>
      </c>
      <c r="D380" t="s">
        <v>4363</v>
      </c>
      <c r="E380">
        <v>25</v>
      </c>
      <c r="F380">
        <v>492234</v>
      </c>
      <c r="G380">
        <v>3</v>
      </c>
      <c r="H380">
        <v>200000379</v>
      </c>
      <c r="I380" t="s">
        <v>9388</v>
      </c>
      <c r="J380" t="s">
        <v>9389</v>
      </c>
    </row>
    <row r="381" spans="1:10" x14ac:dyDescent="0.2">
      <c r="A381">
        <v>445</v>
      </c>
      <c r="B381" t="s">
        <v>6963</v>
      </c>
      <c r="C381" t="s">
        <v>1914</v>
      </c>
      <c r="D381" t="s">
        <v>4363</v>
      </c>
      <c r="E381">
        <v>27</v>
      </c>
      <c r="F381">
        <v>492234</v>
      </c>
      <c r="G381">
        <v>3</v>
      </c>
      <c r="H381">
        <v>200000380</v>
      </c>
      <c r="I381" t="s">
        <v>9013</v>
      </c>
      <c r="J381" t="s">
        <v>9373</v>
      </c>
    </row>
    <row r="382" spans="1:10" x14ac:dyDescent="0.2">
      <c r="A382">
        <v>446</v>
      </c>
      <c r="B382" t="s">
        <v>6964</v>
      </c>
      <c r="C382" t="s">
        <v>1915</v>
      </c>
      <c r="D382" t="s">
        <v>4363</v>
      </c>
      <c r="E382">
        <v>28</v>
      </c>
      <c r="F382">
        <v>492234</v>
      </c>
      <c r="G382">
        <v>3</v>
      </c>
      <c r="H382">
        <v>200000381</v>
      </c>
      <c r="I382" t="s">
        <v>8037</v>
      </c>
      <c r="J382" t="s">
        <v>9390</v>
      </c>
    </row>
    <row r="383" spans="1:10" x14ac:dyDescent="0.2">
      <c r="A383">
        <v>447</v>
      </c>
      <c r="B383" t="s">
        <v>6965</v>
      </c>
      <c r="C383" t="s">
        <v>1916</v>
      </c>
      <c r="D383" t="s">
        <v>4363</v>
      </c>
      <c r="E383">
        <v>28</v>
      </c>
      <c r="F383">
        <v>492234</v>
      </c>
      <c r="G383">
        <v>2</v>
      </c>
      <c r="H383">
        <v>200000382</v>
      </c>
      <c r="I383" t="s">
        <v>9391</v>
      </c>
      <c r="J383" t="s">
        <v>9392</v>
      </c>
    </row>
    <row r="384" spans="1:10" x14ac:dyDescent="0.2">
      <c r="A384">
        <v>448</v>
      </c>
      <c r="B384" t="s">
        <v>6966</v>
      </c>
      <c r="C384" t="s">
        <v>1917</v>
      </c>
      <c r="D384" t="s">
        <v>4363</v>
      </c>
      <c r="E384">
        <v>23</v>
      </c>
      <c r="F384">
        <v>492234</v>
      </c>
      <c r="G384">
        <v>2</v>
      </c>
      <c r="H384">
        <v>200000383</v>
      </c>
      <c r="I384" t="s">
        <v>8034</v>
      </c>
      <c r="J384" t="s">
        <v>9393</v>
      </c>
    </row>
    <row r="385" spans="1:10" x14ac:dyDescent="0.2">
      <c r="A385">
        <v>449</v>
      </c>
      <c r="B385" t="s">
        <v>6967</v>
      </c>
      <c r="C385" t="s">
        <v>6968</v>
      </c>
      <c r="D385" t="s">
        <v>4363</v>
      </c>
      <c r="E385">
        <v>27</v>
      </c>
      <c r="F385">
        <v>492234</v>
      </c>
      <c r="G385">
        <v>2</v>
      </c>
      <c r="H385">
        <v>200000384</v>
      </c>
      <c r="I385" t="s">
        <v>8268</v>
      </c>
      <c r="J385" t="s">
        <v>9394</v>
      </c>
    </row>
    <row r="386" spans="1:10" x14ac:dyDescent="0.2">
      <c r="A386">
        <v>450</v>
      </c>
      <c r="B386" t="s">
        <v>6969</v>
      </c>
      <c r="C386" t="s">
        <v>1918</v>
      </c>
      <c r="D386" t="s">
        <v>4363</v>
      </c>
      <c r="E386">
        <v>33</v>
      </c>
      <c r="F386">
        <v>492234</v>
      </c>
      <c r="G386">
        <v>2</v>
      </c>
      <c r="H386">
        <v>200000385</v>
      </c>
      <c r="I386" t="s">
        <v>9395</v>
      </c>
      <c r="J386" t="s">
        <v>9396</v>
      </c>
    </row>
    <row r="387" spans="1:10" x14ac:dyDescent="0.2">
      <c r="A387">
        <v>451</v>
      </c>
      <c r="B387" t="s">
        <v>6970</v>
      </c>
      <c r="C387" t="s">
        <v>1919</v>
      </c>
      <c r="D387" t="s">
        <v>4363</v>
      </c>
      <c r="E387">
        <v>27</v>
      </c>
      <c r="F387">
        <v>492234</v>
      </c>
      <c r="G387">
        <v>2</v>
      </c>
      <c r="H387">
        <v>200000386</v>
      </c>
      <c r="I387" t="s">
        <v>8283</v>
      </c>
      <c r="J387" t="s">
        <v>9397</v>
      </c>
    </row>
    <row r="388" spans="1:10" x14ac:dyDescent="0.2">
      <c r="A388">
        <v>452</v>
      </c>
      <c r="B388" t="s">
        <v>6971</v>
      </c>
      <c r="C388" t="s">
        <v>1920</v>
      </c>
      <c r="D388" t="s">
        <v>4363</v>
      </c>
      <c r="E388">
        <v>27</v>
      </c>
      <c r="F388">
        <v>492234</v>
      </c>
      <c r="G388">
        <v>2</v>
      </c>
      <c r="H388">
        <v>200000387</v>
      </c>
      <c r="I388" t="s">
        <v>8837</v>
      </c>
      <c r="J388" t="s">
        <v>7821</v>
      </c>
    </row>
    <row r="389" spans="1:10" x14ac:dyDescent="0.2">
      <c r="A389">
        <v>453</v>
      </c>
      <c r="B389" t="s">
        <v>6972</v>
      </c>
      <c r="C389" t="s">
        <v>1921</v>
      </c>
      <c r="D389" t="s">
        <v>4363</v>
      </c>
      <c r="E389">
        <v>28</v>
      </c>
      <c r="F389">
        <v>492234</v>
      </c>
      <c r="G389">
        <v>2</v>
      </c>
      <c r="H389">
        <v>200000388</v>
      </c>
      <c r="I389" t="s">
        <v>8108</v>
      </c>
      <c r="J389" t="s">
        <v>9398</v>
      </c>
    </row>
    <row r="390" spans="1:10" x14ac:dyDescent="0.2">
      <c r="A390">
        <v>454</v>
      </c>
      <c r="B390" t="s">
        <v>10821</v>
      </c>
      <c r="C390" t="s">
        <v>10822</v>
      </c>
      <c r="D390" t="s">
        <v>4363</v>
      </c>
      <c r="E390">
        <v>31</v>
      </c>
      <c r="F390">
        <v>492234</v>
      </c>
      <c r="G390">
        <v>1</v>
      </c>
      <c r="H390">
        <v>200000389</v>
      </c>
      <c r="I390" t="s">
        <v>7709</v>
      </c>
      <c r="J390" t="s">
        <v>8864</v>
      </c>
    </row>
    <row r="391" spans="1:10" x14ac:dyDescent="0.2">
      <c r="A391">
        <v>455</v>
      </c>
      <c r="B391" t="s">
        <v>10823</v>
      </c>
      <c r="C391" t="s">
        <v>10824</v>
      </c>
      <c r="D391" t="s">
        <v>4363</v>
      </c>
      <c r="E391">
        <v>23</v>
      </c>
      <c r="F391">
        <v>492234</v>
      </c>
      <c r="G391">
        <v>1</v>
      </c>
      <c r="H391">
        <v>200000390</v>
      </c>
      <c r="I391" t="s">
        <v>7939</v>
      </c>
      <c r="J391" t="s">
        <v>9352</v>
      </c>
    </row>
    <row r="392" spans="1:10" x14ac:dyDescent="0.2">
      <c r="A392">
        <v>456</v>
      </c>
      <c r="B392" t="s">
        <v>10825</v>
      </c>
      <c r="C392" t="s">
        <v>10826</v>
      </c>
      <c r="D392" t="s">
        <v>4363</v>
      </c>
      <c r="E392">
        <v>27</v>
      </c>
      <c r="F392">
        <v>492234</v>
      </c>
      <c r="G392">
        <v>1</v>
      </c>
      <c r="H392">
        <v>200000391</v>
      </c>
      <c r="I392" t="s">
        <v>7945</v>
      </c>
      <c r="J392" t="s">
        <v>8553</v>
      </c>
    </row>
    <row r="393" spans="1:10" x14ac:dyDescent="0.2">
      <c r="A393">
        <v>457</v>
      </c>
      <c r="B393" t="s">
        <v>10827</v>
      </c>
      <c r="C393" t="s">
        <v>10828</v>
      </c>
      <c r="D393" t="s">
        <v>4363</v>
      </c>
      <c r="E393">
        <v>25</v>
      </c>
      <c r="F393">
        <v>492234</v>
      </c>
      <c r="G393">
        <v>1</v>
      </c>
      <c r="H393">
        <v>200000392</v>
      </c>
      <c r="I393" t="s">
        <v>8847</v>
      </c>
      <c r="J393" t="s">
        <v>9399</v>
      </c>
    </row>
    <row r="394" spans="1:10" x14ac:dyDescent="0.2">
      <c r="A394">
        <v>458</v>
      </c>
      <c r="B394" t="s">
        <v>10829</v>
      </c>
      <c r="C394" t="s">
        <v>10830</v>
      </c>
      <c r="D394" t="s">
        <v>4363</v>
      </c>
      <c r="E394">
        <v>28</v>
      </c>
      <c r="F394">
        <v>492234</v>
      </c>
      <c r="G394">
        <v>1</v>
      </c>
      <c r="H394">
        <v>200000393</v>
      </c>
      <c r="I394" t="s">
        <v>8358</v>
      </c>
      <c r="J394" t="s">
        <v>7869</v>
      </c>
    </row>
    <row r="395" spans="1:10" x14ac:dyDescent="0.2">
      <c r="A395">
        <v>459</v>
      </c>
      <c r="B395" t="s">
        <v>10831</v>
      </c>
      <c r="C395" t="s">
        <v>10832</v>
      </c>
      <c r="D395" t="s">
        <v>4363</v>
      </c>
      <c r="E395">
        <v>27</v>
      </c>
      <c r="F395">
        <v>492234</v>
      </c>
      <c r="G395">
        <v>1</v>
      </c>
      <c r="H395">
        <v>200000394</v>
      </c>
      <c r="I395" t="s">
        <v>9400</v>
      </c>
      <c r="J395" t="s">
        <v>9350</v>
      </c>
    </row>
    <row r="396" spans="1:10" x14ac:dyDescent="0.2">
      <c r="A396">
        <v>460</v>
      </c>
      <c r="B396" t="s">
        <v>10833</v>
      </c>
      <c r="C396" t="s">
        <v>10834</v>
      </c>
      <c r="D396" t="s">
        <v>4363</v>
      </c>
      <c r="E396">
        <v>28</v>
      </c>
      <c r="F396">
        <v>492234</v>
      </c>
      <c r="G396">
        <v>1</v>
      </c>
      <c r="H396">
        <v>200000395</v>
      </c>
      <c r="I396" t="s">
        <v>7982</v>
      </c>
      <c r="J396" t="s">
        <v>9401</v>
      </c>
    </row>
    <row r="397" spans="1:10" x14ac:dyDescent="0.2">
      <c r="A397">
        <v>461</v>
      </c>
      <c r="B397" t="s">
        <v>10835</v>
      </c>
      <c r="C397" t="s">
        <v>10836</v>
      </c>
      <c r="D397" t="s">
        <v>4363</v>
      </c>
      <c r="E397">
        <v>31</v>
      </c>
      <c r="F397">
        <v>492234</v>
      </c>
      <c r="G397">
        <v>1</v>
      </c>
      <c r="H397">
        <v>200000396</v>
      </c>
      <c r="I397" t="s">
        <v>7907</v>
      </c>
      <c r="J397" t="s">
        <v>9374</v>
      </c>
    </row>
    <row r="398" spans="1:10" x14ac:dyDescent="0.2">
      <c r="A398">
        <v>462</v>
      </c>
      <c r="B398" t="s">
        <v>10837</v>
      </c>
      <c r="C398" t="s">
        <v>10838</v>
      </c>
      <c r="D398" t="s">
        <v>4363</v>
      </c>
      <c r="E398">
        <v>38</v>
      </c>
      <c r="F398">
        <v>492234</v>
      </c>
      <c r="G398">
        <v>1</v>
      </c>
      <c r="H398">
        <v>200000397</v>
      </c>
      <c r="I398" t="s">
        <v>8102</v>
      </c>
      <c r="J398" t="s">
        <v>9402</v>
      </c>
    </row>
    <row r="399" spans="1:10" x14ac:dyDescent="0.2">
      <c r="A399">
        <v>463</v>
      </c>
      <c r="B399" t="s">
        <v>7032</v>
      </c>
      <c r="C399" t="s">
        <v>1982</v>
      </c>
      <c r="D399" t="s">
        <v>7033</v>
      </c>
      <c r="E399">
        <v>27</v>
      </c>
      <c r="F399">
        <v>492246</v>
      </c>
      <c r="G399" t="s">
        <v>88</v>
      </c>
      <c r="H399">
        <v>200000398</v>
      </c>
      <c r="I399" t="s">
        <v>9403</v>
      </c>
      <c r="J399" t="s">
        <v>9376</v>
      </c>
    </row>
    <row r="400" spans="1:10" x14ac:dyDescent="0.2">
      <c r="A400">
        <v>464</v>
      </c>
      <c r="B400" t="s">
        <v>7034</v>
      </c>
      <c r="C400" t="s">
        <v>1983</v>
      </c>
      <c r="D400" t="s">
        <v>7033</v>
      </c>
      <c r="E400">
        <v>27</v>
      </c>
      <c r="F400">
        <v>492246</v>
      </c>
      <c r="G400" t="s">
        <v>88</v>
      </c>
      <c r="H400">
        <v>200000399</v>
      </c>
      <c r="I400" t="s">
        <v>9404</v>
      </c>
      <c r="J400" t="s">
        <v>9343</v>
      </c>
    </row>
    <row r="401" spans="1:10" x14ac:dyDescent="0.2">
      <c r="A401">
        <v>465</v>
      </c>
      <c r="B401" t="s">
        <v>7035</v>
      </c>
      <c r="C401" t="s">
        <v>1984</v>
      </c>
      <c r="D401" t="s">
        <v>7033</v>
      </c>
      <c r="E401">
        <v>27</v>
      </c>
      <c r="F401">
        <v>492246</v>
      </c>
      <c r="G401" t="s">
        <v>88</v>
      </c>
      <c r="H401">
        <v>200000400</v>
      </c>
      <c r="I401" t="s">
        <v>8014</v>
      </c>
      <c r="J401" t="s">
        <v>9405</v>
      </c>
    </row>
    <row r="402" spans="1:10" x14ac:dyDescent="0.2">
      <c r="A402">
        <v>466</v>
      </c>
      <c r="B402" t="s">
        <v>7036</v>
      </c>
      <c r="C402" t="s">
        <v>1985</v>
      </c>
      <c r="D402" t="s">
        <v>7033</v>
      </c>
      <c r="E402">
        <v>27</v>
      </c>
      <c r="F402">
        <v>492246</v>
      </c>
      <c r="G402">
        <v>6</v>
      </c>
      <c r="H402">
        <v>200000401</v>
      </c>
      <c r="I402" t="s">
        <v>9406</v>
      </c>
      <c r="J402" t="s">
        <v>9343</v>
      </c>
    </row>
    <row r="403" spans="1:10" x14ac:dyDescent="0.2">
      <c r="A403">
        <v>467</v>
      </c>
      <c r="B403" t="s">
        <v>7037</v>
      </c>
      <c r="C403" t="s">
        <v>1986</v>
      </c>
      <c r="D403" t="s">
        <v>7033</v>
      </c>
      <c r="E403">
        <v>28</v>
      </c>
      <c r="F403">
        <v>492246</v>
      </c>
      <c r="G403" t="s">
        <v>90</v>
      </c>
      <c r="H403">
        <v>200000402</v>
      </c>
      <c r="I403" t="s">
        <v>9407</v>
      </c>
      <c r="J403" t="s">
        <v>9408</v>
      </c>
    </row>
    <row r="404" spans="1:10" x14ac:dyDescent="0.2">
      <c r="A404">
        <v>468</v>
      </c>
      <c r="B404" t="s">
        <v>7039</v>
      </c>
      <c r="C404" t="s">
        <v>1988</v>
      </c>
      <c r="D404" t="s">
        <v>7033</v>
      </c>
      <c r="E404">
        <v>28</v>
      </c>
      <c r="F404">
        <v>492246</v>
      </c>
      <c r="G404">
        <v>4</v>
      </c>
      <c r="H404">
        <v>200000403</v>
      </c>
      <c r="I404" t="s">
        <v>9409</v>
      </c>
      <c r="J404" t="s">
        <v>9347</v>
      </c>
    </row>
    <row r="405" spans="1:10" x14ac:dyDescent="0.2">
      <c r="A405">
        <v>469</v>
      </c>
      <c r="B405" t="s">
        <v>7040</v>
      </c>
      <c r="C405" t="s">
        <v>1989</v>
      </c>
      <c r="D405" t="s">
        <v>7033</v>
      </c>
      <c r="E405">
        <v>28</v>
      </c>
      <c r="F405">
        <v>492246</v>
      </c>
      <c r="G405">
        <v>4</v>
      </c>
      <c r="H405">
        <v>200000404</v>
      </c>
      <c r="I405" t="s">
        <v>8310</v>
      </c>
      <c r="J405" t="s">
        <v>9410</v>
      </c>
    </row>
    <row r="406" spans="1:10" x14ac:dyDescent="0.2">
      <c r="A406">
        <v>470</v>
      </c>
      <c r="B406" t="s">
        <v>7041</v>
      </c>
      <c r="C406" t="s">
        <v>1990</v>
      </c>
      <c r="D406" t="s">
        <v>7033</v>
      </c>
      <c r="E406">
        <v>34</v>
      </c>
      <c r="F406">
        <v>492246</v>
      </c>
      <c r="G406">
        <v>4</v>
      </c>
      <c r="H406">
        <v>200000405</v>
      </c>
      <c r="I406" t="s">
        <v>9411</v>
      </c>
      <c r="J406" t="s">
        <v>9412</v>
      </c>
    </row>
    <row r="407" spans="1:10" x14ac:dyDescent="0.2">
      <c r="A407">
        <v>471</v>
      </c>
      <c r="B407" t="s">
        <v>7042</v>
      </c>
      <c r="C407" t="s">
        <v>1991</v>
      </c>
      <c r="D407" t="s">
        <v>7033</v>
      </c>
      <c r="E407">
        <v>33</v>
      </c>
      <c r="F407">
        <v>492246</v>
      </c>
      <c r="G407">
        <v>4</v>
      </c>
      <c r="H407">
        <v>200000406</v>
      </c>
      <c r="I407" t="s">
        <v>8312</v>
      </c>
      <c r="J407" t="s">
        <v>9413</v>
      </c>
    </row>
    <row r="408" spans="1:10" x14ac:dyDescent="0.2">
      <c r="A408">
        <v>472</v>
      </c>
      <c r="B408" t="s">
        <v>7043</v>
      </c>
      <c r="C408" t="s">
        <v>1992</v>
      </c>
      <c r="D408" t="s">
        <v>7033</v>
      </c>
      <c r="E408">
        <v>26</v>
      </c>
      <c r="F408">
        <v>492246</v>
      </c>
      <c r="G408">
        <v>4</v>
      </c>
      <c r="H408">
        <v>200000407</v>
      </c>
      <c r="I408" t="s">
        <v>9414</v>
      </c>
      <c r="J408" t="s">
        <v>9415</v>
      </c>
    </row>
    <row r="409" spans="1:10" x14ac:dyDescent="0.2">
      <c r="A409">
        <v>473</v>
      </c>
      <c r="B409" t="s">
        <v>7044</v>
      </c>
      <c r="C409" t="s">
        <v>1993</v>
      </c>
      <c r="D409" t="s">
        <v>7033</v>
      </c>
      <c r="E409">
        <v>28</v>
      </c>
      <c r="F409">
        <v>492246</v>
      </c>
      <c r="G409">
        <v>4</v>
      </c>
      <c r="H409">
        <v>200000408</v>
      </c>
      <c r="I409" t="s">
        <v>9378</v>
      </c>
      <c r="J409" t="s">
        <v>9416</v>
      </c>
    </row>
    <row r="410" spans="1:10" x14ac:dyDescent="0.2">
      <c r="A410">
        <v>474</v>
      </c>
      <c r="B410" t="s">
        <v>7045</v>
      </c>
      <c r="C410" t="s">
        <v>1994</v>
      </c>
      <c r="D410" t="s">
        <v>7033</v>
      </c>
      <c r="E410">
        <v>28</v>
      </c>
      <c r="F410">
        <v>492246</v>
      </c>
      <c r="G410">
        <v>4</v>
      </c>
      <c r="H410">
        <v>200000409</v>
      </c>
      <c r="I410" t="s">
        <v>9349</v>
      </c>
      <c r="J410" t="s">
        <v>9417</v>
      </c>
    </row>
    <row r="411" spans="1:10" x14ac:dyDescent="0.2">
      <c r="A411">
        <v>475</v>
      </c>
      <c r="B411" t="s">
        <v>7053</v>
      </c>
      <c r="C411" t="s">
        <v>2003</v>
      </c>
      <c r="D411" t="s">
        <v>7033</v>
      </c>
      <c r="E411">
        <v>28</v>
      </c>
      <c r="F411">
        <v>492246</v>
      </c>
      <c r="G411">
        <v>4</v>
      </c>
      <c r="H411">
        <v>200000410</v>
      </c>
      <c r="I411" t="s">
        <v>9418</v>
      </c>
      <c r="J411" t="s">
        <v>9419</v>
      </c>
    </row>
    <row r="412" spans="1:10" x14ac:dyDescent="0.2">
      <c r="A412">
        <v>476</v>
      </c>
      <c r="B412" t="s">
        <v>10839</v>
      </c>
      <c r="C412" t="s">
        <v>1995</v>
      </c>
      <c r="D412" t="s">
        <v>7033</v>
      </c>
      <c r="E412">
        <v>37</v>
      </c>
      <c r="F412">
        <v>492246</v>
      </c>
      <c r="G412">
        <v>4</v>
      </c>
      <c r="H412">
        <v>200000411</v>
      </c>
      <c r="I412" t="s">
        <v>9420</v>
      </c>
      <c r="J412" t="s">
        <v>9421</v>
      </c>
    </row>
    <row r="413" spans="1:10" x14ac:dyDescent="0.2">
      <c r="A413">
        <v>477</v>
      </c>
      <c r="B413" t="s">
        <v>7055</v>
      </c>
      <c r="C413" t="s">
        <v>2005</v>
      </c>
      <c r="D413" t="s">
        <v>7033</v>
      </c>
      <c r="E413">
        <v>26</v>
      </c>
      <c r="F413">
        <v>492246</v>
      </c>
      <c r="G413">
        <v>4</v>
      </c>
      <c r="H413">
        <v>200000412</v>
      </c>
      <c r="I413" t="s">
        <v>7743</v>
      </c>
      <c r="J413" t="s">
        <v>9380</v>
      </c>
    </row>
    <row r="414" spans="1:10" x14ac:dyDescent="0.2">
      <c r="A414">
        <v>478</v>
      </c>
      <c r="B414" t="s">
        <v>7046</v>
      </c>
      <c r="C414" t="s">
        <v>1996</v>
      </c>
      <c r="D414" t="s">
        <v>7033</v>
      </c>
      <c r="E414">
        <v>28</v>
      </c>
      <c r="F414">
        <v>492246</v>
      </c>
      <c r="G414">
        <v>4</v>
      </c>
      <c r="H414">
        <v>200000413</v>
      </c>
      <c r="I414" t="s">
        <v>9422</v>
      </c>
      <c r="J414" t="s">
        <v>9350</v>
      </c>
    </row>
    <row r="415" spans="1:10" x14ac:dyDescent="0.2">
      <c r="A415">
        <v>479</v>
      </c>
      <c r="B415" t="s">
        <v>7047</v>
      </c>
      <c r="C415" t="s">
        <v>1997</v>
      </c>
      <c r="D415" t="s">
        <v>7033</v>
      </c>
      <c r="E415">
        <v>28</v>
      </c>
      <c r="F415">
        <v>492246</v>
      </c>
      <c r="G415">
        <v>4</v>
      </c>
      <c r="H415">
        <v>200000414</v>
      </c>
      <c r="I415" t="s">
        <v>10840</v>
      </c>
      <c r="J415" t="s">
        <v>9350</v>
      </c>
    </row>
    <row r="416" spans="1:10" x14ac:dyDescent="0.2">
      <c r="A416">
        <v>480</v>
      </c>
      <c r="B416" t="s">
        <v>7049</v>
      </c>
      <c r="C416" t="s">
        <v>1999</v>
      </c>
      <c r="D416" t="s">
        <v>7033</v>
      </c>
      <c r="E416">
        <v>26</v>
      </c>
      <c r="F416">
        <v>492246</v>
      </c>
      <c r="G416">
        <v>4</v>
      </c>
      <c r="H416">
        <v>200000415</v>
      </c>
      <c r="I416" t="s">
        <v>8897</v>
      </c>
      <c r="J416" t="s">
        <v>9423</v>
      </c>
    </row>
    <row r="417" spans="1:10" x14ac:dyDescent="0.2">
      <c r="A417">
        <v>481</v>
      </c>
      <c r="B417" t="s">
        <v>7048</v>
      </c>
      <c r="C417" t="s">
        <v>1998</v>
      </c>
      <c r="D417" t="s">
        <v>7033</v>
      </c>
      <c r="E417">
        <v>28</v>
      </c>
      <c r="F417">
        <v>492246</v>
      </c>
      <c r="G417">
        <v>4</v>
      </c>
      <c r="H417">
        <v>200000416</v>
      </c>
      <c r="I417" t="s">
        <v>9424</v>
      </c>
      <c r="J417" t="s">
        <v>9425</v>
      </c>
    </row>
    <row r="418" spans="1:10" x14ac:dyDescent="0.2">
      <c r="A418">
        <v>482</v>
      </c>
      <c r="B418" t="s">
        <v>7056</v>
      </c>
      <c r="C418" t="s">
        <v>2006</v>
      </c>
      <c r="D418" t="s">
        <v>7033</v>
      </c>
      <c r="E418">
        <v>28</v>
      </c>
      <c r="F418">
        <v>492246</v>
      </c>
      <c r="G418">
        <v>4</v>
      </c>
      <c r="H418">
        <v>200000417</v>
      </c>
      <c r="I418" t="s">
        <v>9426</v>
      </c>
      <c r="J418" t="s">
        <v>9427</v>
      </c>
    </row>
    <row r="419" spans="1:10" x14ac:dyDescent="0.2">
      <c r="A419">
        <v>483</v>
      </c>
      <c r="B419" t="s">
        <v>7050</v>
      </c>
      <c r="C419" t="s">
        <v>2000</v>
      </c>
      <c r="D419" t="s">
        <v>7033</v>
      </c>
      <c r="E419">
        <v>37</v>
      </c>
      <c r="F419">
        <v>492246</v>
      </c>
      <c r="G419">
        <v>4</v>
      </c>
      <c r="H419">
        <v>200000418</v>
      </c>
      <c r="I419" t="s">
        <v>7805</v>
      </c>
      <c r="J419" t="s">
        <v>9428</v>
      </c>
    </row>
    <row r="420" spans="1:10" x14ac:dyDescent="0.2">
      <c r="A420">
        <v>484</v>
      </c>
      <c r="B420" t="s">
        <v>7051</v>
      </c>
      <c r="C420" t="s">
        <v>2001</v>
      </c>
      <c r="D420" t="s">
        <v>7033</v>
      </c>
      <c r="E420">
        <v>28</v>
      </c>
      <c r="F420">
        <v>492246</v>
      </c>
      <c r="G420">
        <v>4</v>
      </c>
      <c r="H420">
        <v>200000419</v>
      </c>
      <c r="I420" t="s">
        <v>8102</v>
      </c>
      <c r="J420" t="s">
        <v>7726</v>
      </c>
    </row>
    <row r="421" spans="1:10" x14ac:dyDescent="0.2">
      <c r="A421">
        <v>485</v>
      </c>
      <c r="B421" t="s">
        <v>7052</v>
      </c>
      <c r="C421" t="s">
        <v>2002</v>
      </c>
      <c r="D421" t="s">
        <v>7033</v>
      </c>
      <c r="E421">
        <v>28</v>
      </c>
      <c r="F421">
        <v>492246</v>
      </c>
      <c r="G421">
        <v>4</v>
      </c>
      <c r="H421">
        <v>200000420</v>
      </c>
      <c r="I421" t="s">
        <v>8102</v>
      </c>
      <c r="J421" t="s">
        <v>9429</v>
      </c>
    </row>
    <row r="422" spans="1:10" x14ac:dyDescent="0.2">
      <c r="A422">
        <v>486</v>
      </c>
      <c r="B422" t="s">
        <v>7058</v>
      </c>
      <c r="C422" t="s">
        <v>2008</v>
      </c>
      <c r="D422" t="s">
        <v>7033</v>
      </c>
      <c r="E422">
        <v>31</v>
      </c>
      <c r="F422">
        <v>492246</v>
      </c>
      <c r="G422">
        <v>3</v>
      </c>
      <c r="H422">
        <v>200000421</v>
      </c>
      <c r="I422" t="s">
        <v>9430</v>
      </c>
      <c r="J422" t="s">
        <v>9370</v>
      </c>
    </row>
    <row r="423" spans="1:10" x14ac:dyDescent="0.2">
      <c r="A423">
        <v>487</v>
      </c>
      <c r="B423" t="s">
        <v>7066</v>
      </c>
      <c r="C423" t="s">
        <v>2016</v>
      </c>
      <c r="D423" t="s">
        <v>7033</v>
      </c>
      <c r="E423">
        <v>26</v>
      </c>
      <c r="F423">
        <v>492246</v>
      </c>
      <c r="G423">
        <v>3</v>
      </c>
      <c r="H423">
        <v>200000422</v>
      </c>
      <c r="I423" t="s">
        <v>9431</v>
      </c>
      <c r="J423" t="s">
        <v>9432</v>
      </c>
    </row>
    <row r="424" spans="1:10" x14ac:dyDescent="0.2">
      <c r="A424">
        <v>488</v>
      </c>
      <c r="B424" t="s">
        <v>7068</v>
      </c>
      <c r="C424" t="s">
        <v>2018</v>
      </c>
      <c r="D424" t="s">
        <v>7033</v>
      </c>
      <c r="E424">
        <v>28</v>
      </c>
      <c r="F424">
        <v>492246</v>
      </c>
      <c r="G424">
        <v>3</v>
      </c>
      <c r="H424">
        <v>200000423</v>
      </c>
      <c r="I424" t="s">
        <v>7937</v>
      </c>
      <c r="J424" t="s">
        <v>9390</v>
      </c>
    </row>
    <row r="425" spans="1:10" x14ac:dyDescent="0.2">
      <c r="A425">
        <v>489</v>
      </c>
      <c r="B425" t="s">
        <v>7070</v>
      </c>
      <c r="C425" t="s">
        <v>2020</v>
      </c>
      <c r="D425" t="s">
        <v>7033</v>
      </c>
      <c r="E425">
        <v>18</v>
      </c>
      <c r="F425">
        <v>492246</v>
      </c>
      <c r="G425">
        <v>3</v>
      </c>
      <c r="H425">
        <v>200000424</v>
      </c>
      <c r="I425" t="s">
        <v>9433</v>
      </c>
      <c r="J425" t="s">
        <v>9434</v>
      </c>
    </row>
    <row r="426" spans="1:10" x14ac:dyDescent="0.2">
      <c r="A426">
        <v>490</v>
      </c>
      <c r="B426" t="s">
        <v>7071</v>
      </c>
      <c r="C426" t="s">
        <v>2021</v>
      </c>
      <c r="D426" t="s">
        <v>7033</v>
      </c>
      <c r="E426">
        <v>28</v>
      </c>
      <c r="F426">
        <v>492246</v>
      </c>
      <c r="G426">
        <v>3</v>
      </c>
      <c r="H426">
        <v>200000425</v>
      </c>
      <c r="I426" t="s">
        <v>8949</v>
      </c>
      <c r="J426" t="s">
        <v>9435</v>
      </c>
    </row>
    <row r="427" spans="1:10" x14ac:dyDescent="0.2">
      <c r="A427">
        <v>491</v>
      </c>
      <c r="B427" t="s">
        <v>7057</v>
      </c>
      <c r="C427" t="s">
        <v>2007</v>
      </c>
      <c r="D427" t="s">
        <v>7033</v>
      </c>
      <c r="E427">
        <v>28</v>
      </c>
      <c r="F427">
        <v>492246</v>
      </c>
      <c r="G427">
        <v>3</v>
      </c>
      <c r="H427">
        <v>200000426</v>
      </c>
      <c r="I427" t="s">
        <v>9319</v>
      </c>
      <c r="J427" t="s">
        <v>9350</v>
      </c>
    </row>
    <row r="428" spans="1:10" x14ac:dyDescent="0.2">
      <c r="A428">
        <v>492</v>
      </c>
      <c r="B428" t="s">
        <v>7061</v>
      </c>
      <c r="C428" t="s">
        <v>2011</v>
      </c>
      <c r="D428" t="s">
        <v>7033</v>
      </c>
      <c r="E428">
        <v>1</v>
      </c>
      <c r="F428">
        <v>492246</v>
      </c>
      <c r="G428">
        <v>3</v>
      </c>
      <c r="H428">
        <v>200000427</v>
      </c>
      <c r="I428" t="s">
        <v>9436</v>
      </c>
      <c r="J428" t="s">
        <v>7926</v>
      </c>
    </row>
    <row r="429" spans="1:10" x14ac:dyDescent="0.2">
      <c r="A429">
        <v>493</v>
      </c>
      <c r="B429" t="s">
        <v>7077</v>
      </c>
      <c r="C429" t="s">
        <v>2027</v>
      </c>
      <c r="D429" t="s">
        <v>7033</v>
      </c>
      <c r="E429">
        <v>36</v>
      </c>
      <c r="F429">
        <v>492246</v>
      </c>
      <c r="G429">
        <v>3</v>
      </c>
      <c r="H429">
        <v>200000428</v>
      </c>
      <c r="I429" t="s">
        <v>7741</v>
      </c>
      <c r="J429" t="s">
        <v>9437</v>
      </c>
    </row>
    <row r="430" spans="1:10" x14ac:dyDescent="0.2">
      <c r="A430">
        <v>494</v>
      </c>
      <c r="B430" t="s">
        <v>7062</v>
      </c>
      <c r="C430" t="s">
        <v>2012</v>
      </c>
      <c r="D430" t="s">
        <v>7033</v>
      </c>
      <c r="E430">
        <v>33</v>
      </c>
      <c r="F430">
        <v>492246</v>
      </c>
      <c r="G430">
        <v>3</v>
      </c>
      <c r="H430">
        <v>200000429</v>
      </c>
      <c r="I430" t="s">
        <v>9438</v>
      </c>
      <c r="J430" t="s">
        <v>9439</v>
      </c>
    </row>
    <row r="431" spans="1:10" x14ac:dyDescent="0.2">
      <c r="A431">
        <v>495</v>
      </c>
      <c r="B431" t="s">
        <v>7072</v>
      </c>
      <c r="C431" t="s">
        <v>2022</v>
      </c>
      <c r="D431" t="s">
        <v>7033</v>
      </c>
      <c r="E431">
        <v>28</v>
      </c>
      <c r="F431">
        <v>492246</v>
      </c>
      <c r="G431">
        <v>3</v>
      </c>
      <c r="H431">
        <v>200000430</v>
      </c>
      <c r="I431" t="s">
        <v>9440</v>
      </c>
      <c r="J431" t="s">
        <v>9390</v>
      </c>
    </row>
    <row r="432" spans="1:10" x14ac:dyDescent="0.2">
      <c r="A432">
        <v>496</v>
      </c>
      <c r="B432" t="s">
        <v>7073</v>
      </c>
      <c r="C432" t="s">
        <v>2023</v>
      </c>
      <c r="D432" t="s">
        <v>7033</v>
      </c>
      <c r="E432">
        <v>28</v>
      </c>
      <c r="F432">
        <v>492246</v>
      </c>
      <c r="G432">
        <v>3</v>
      </c>
      <c r="H432">
        <v>200000431</v>
      </c>
      <c r="I432" t="s">
        <v>8152</v>
      </c>
      <c r="J432" t="s">
        <v>9441</v>
      </c>
    </row>
    <row r="433" spans="1:10" x14ac:dyDescent="0.2">
      <c r="A433">
        <v>497</v>
      </c>
      <c r="B433" t="s">
        <v>7074</v>
      </c>
      <c r="C433" t="s">
        <v>2024</v>
      </c>
      <c r="D433" t="s">
        <v>7033</v>
      </c>
      <c r="E433">
        <v>27</v>
      </c>
      <c r="F433">
        <v>492246</v>
      </c>
      <c r="G433">
        <v>3</v>
      </c>
      <c r="H433">
        <v>200000432</v>
      </c>
      <c r="I433" t="s">
        <v>9442</v>
      </c>
      <c r="J433" t="s">
        <v>9350</v>
      </c>
    </row>
    <row r="434" spans="1:10" x14ac:dyDescent="0.2">
      <c r="A434">
        <v>498</v>
      </c>
      <c r="B434" t="s">
        <v>7067</v>
      </c>
      <c r="C434" t="s">
        <v>2017</v>
      </c>
      <c r="D434" t="s">
        <v>7033</v>
      </c>
      <c r="E434">
        <v>29</v>
      </c>
      <c r="F434">
        <v>492246</v>
      </c>
      <c r="G434">
        <v>3</v>
      </c>
      <c r="H434">
        <v>200000433</v>
      </c>
      <c r="I434" t="s">
        <v>9443</v>
      </c>
      <c r="J434" t="s">
        <v>7700</v>
      </c>
    </row>
    <row r="435" spans="1:10" x14ac:dyDescent="0.2">
      <c r="A435">
        <v>499</v>
      </c>
      <c r="B435" t="s">
        <v>7064</v>
      </c>
      <c r="C435" t="s">
        <v>2014</v>
      </c>
      <c r="D435" t="s">
        <v>7033</v>
      </c>
      <c r="E435">
        <v>28</v>
      </c>
      <c r="F435">
        <v>492246</v>
      </c>
      <c r="G435">
        <v>3</v>
      </c>
      <c r="H435">
        <v>200000434</v>
      </c>
      <c r="I435" t="s">
        <v>9444</v>
      </c>
      <c r="J435" t="s">
        <v>9445</v>
      </c>
    </row>
    <row r="436" spans="1:10" x14ac:dyDescent="0.2">
      <c r="A436">
        <v>500</v>
      </c>
      <c r="B436" t="s">
        <v>7060</v>
      </c>
      <c r="C436" t="s">
        <v>2010</v>
      </c>
      <c r="D436" t="s">
        <v>7033</v>
      </c>
      <c r="E436">
        <v>30</v>
      </c>
      <c r="F436">
        <v>492246</v>
      </c>
      <c r="G436">
        <v>3</v>
      </c>
      <c r="H436">
        <v>200000435</v>
      </c>
      <c r="I436" t="s">
        <v>8865</v>
      </c>
      <c r="J436" t="s">
        <v>9446</v>
      </c>
    </row>
    <row r="437" spans="1:10" x14ac:dyDescent="0.2">
      <c r="A437">
        <v>501</v>
      </c>
      <c r="B437" t="s">
        <v>7090</v>
      </c>
      <c r="C437" t="s">
        <v>2040</v>
      </c>
      <c r="D437" t="s">
        <v>7033</v>
      </c>
      <c r="E437">
        <v>28</v>
      </c>
      <c r="F437">
        <v>492246</v>
      </c>
      <c r="G437">
        <v>3</v>
      </c>
      <c r="H437">
        <v>200000436</v>
      </c>
      <c r="I437" t="s">
        <v>8849</v>
      </c>
      <c r="J437" t="s">
        <v>9447</v>
      </c>
    </row>
    <row r="438" spans="1:10" x14ac:dyDescent="0.2">
      <c r="A438">
        <v>502</v>
      </c>
      <c r="B438" t="s">
        <v>7075</v>
      </c>
      <c r="C438" t="s">
        <v>2025</v>
      </c>
      <c r="D438" t="s">
        <v>7033</v>
      </c>
      <c r="E438">
        <v>28</v>
      </c>
      <c r="F438">
        <v>492246</v>
      </c>
      <c r="G438">
        <v>3</v>
      </c>
      <c r="H438">
        <v>200000437</v>
      </c>
      <c r="I438" t="s">
        <v>9448</v>
      </c>
      <c r="J438" t="s">
        <v>9449</v>
      </c>
    </row>
    <row r="439" spans="1:10" x14ac:dyDescent="0.2">
      <c r="A439">
        <v>503</v>
      </c>
      <c r="B439" t="s">
        <v>7065</v>
      </c>
      <c r="C439" t="s">
        <v>2015</v>
      </c>
      <c r="D439" t="s">
        <v>7033</v>
      </c>
      <c r="E439">
        <v>27</v>
      </c>
      <c r="F439">
        <v>492246</v>
      </c>
      <c r="G439">
        <v>3</v>
      </c>
      <c r="H439">
        <v>200000438</v>
      </c>
      <c r="I439" t="s">
        <v>7828</v>
      </c>
      <c r="J439" t="s">
        <v>9450</v>
      </c>
    </row>
    <row r="440" spans="1:10" x14ac:dyDescent="0.2">
      <c r="A440">
        <v>504</v>
      </c>
      <c r="B440" t="s">
        <v>7076</v>
      </c>
      <c r="C440" t="s">
        <v>2026</v>
      </c>
      <c r="D440" t="s">
        <v>7033</v>
      </c>
      <c r="E440">
        <v>28</v>
      </c>
      <c r="F440">
        <v>492246</v>
      </c>
      <c r="G440">
        <v>3</v>
      </c>
      <c r="H440">
        <v>200000439</v>
      </c>
      <c r="I440" t="s">
        <v>8037</v>
      </c>
      <c r="J440" t="s">
        <v>9451</v>
      </c>
    </row>
    <row r="441" spans="1:10" x14ac:dyDescent="0.2">
      <c r="A441">
        <v>505</v>
      </c>
      <c r="B441" t="s">
        <v>7059</v>
      </c>
      <c r="C441" t="s">
        <v>2009</v>
      </c>
      <c r="D441" t="s">
        <v>7033</v>
      </c>
      <c r="E441">
        <v>28</v>
      </c>
      <c r="F441">
        <v>492246</v>
      </c>
      <c r="G441">
        <v>3</v>
      </c>
      <c r="H441">
        <v>200000440</v>
      </c>
      <c r="I441" t="s">
        <v>9452</v>
      </c>
      <c r="J441" t="s">
        <v>9453</v>
      </c>
    </row>
    <row r="442" spans="1:10" x14ac:dyDescent="0.2">
      <c r="A442">
        <v>506</v>
      </c>
      <c r="B442" t="s">
        <v>7063</v>
      </c>
      <c r="C442" t="s">
        <v>2013</v>
      </c>
      <c r="D442" t="s">
        <v>7033</v>
      </c>
      <c r="E442">
        <v>28</v>
      </c>
      <c r="F442">
        <v>492246</v>
      </c>
      <c r="G442">
        <v>3</v>
      </c>
      <c r="H442">
        <v>200000441</v>
      </c>
      <c r="I442" t="s">
        <v>8574</v>
      </c>
      <c r="J442" t="s">
        <v>9454</v>
      </c>
    </row>
    <row r="443" spans="1:10" x14ac:dyDescent="0.2">
      <c r="A443">
        <v>507</v>
      </c>
      <c r="B443" t="s">
        <v>7088</v>
      </c>
      <c r="C443" t="s">
        <v>2038</v>
      </c>
      <c r="D443" t="s">
        <v>7033</v>
      </c>
      <c r="E443">
        <v>28</v>
      </c>
      <c r="F443">
        <v>492246</v>
      </c>
      <c r="G443">
        <v>2</v>
      </c>
      <c r="H443">
        <v>200000442</v>
      </c>
      <c r="I443" t="s">
        <v>7889</v>
      </c>
      <c r="J443" t="s">
        <v>9455</v>
      </c>
    </row>
    <row r="444" spans="1:10" x14ac:dyDescent="0.2">
      <c r="A444">
        <v>508</v>
      </c>
      <c r="B444" t="s">
        <v>7083</v>
      </c>
      <c r="C444" t="s">
        <v>2033</v>
      </c>
      <c r="D444" t="s">
        <v>7033</v>
      </c>
      <c r="E444">
        <v>20</v>
      </c>
      <c r="F444">
        <v>492246</v>
      </c>
      <c r="G444">
        <v>2</v>
      </c>
      <c r="H444">
        <v>200000443</v>
      </c>
      <c r="I444" t="s">
        <v>9079</v>
      </c>
      <c r="J444" t="s">
        <v>9456</v>
      </c>
    </row>
    <row r="445" spans="1:10" x14ac:dyDescent="0.2">
      <c r="A445">
        <v>509</v>
      </c>
      <c r="B445" t="s">
        <v>7082</v>
      </c>
      <c r="C445" t="s">
        <v>2032</v>
      </c>
      <c r="D445" t="s">
        <v>7033</v>
      </c>
      <c r="E445">
        <v>37</v>
      </c>
      <c r="F445">
        <v>492246</v>
      </c>
      <c r="G445">
        <v>2</v>
      </c>
      <c r="H445">
        <v>200000444</v>
      </c>
      <c r="I445" t="s">
        <v>9457</v>
      </c>
      <c r="J445" t="s">
        <v>7793</v>
      </c>
    </row>
    <row r="446" spans="1:10" x14ac:dyDescent="0.2">
      <c r="A446">
        <v>510</v>
      </c>
      <c r="B446" t="s">
        <v>7078</v>
      </c>
      <c r="C446" t="s">
        <v>2028</v>
      </c>
      <c r="D446" t="s">
        <v>7033</v>
      </c>
      <c r="E446">
        <v>28</v>
      </c>
      <c r="F446">
        <v>492246</v>
      </c>
      <c r="G446">
        <v>2</v>
      </c>
      <c r="H446">
        <v>200000445</v>
      </c>
      <c r="I446" t="s">
        <v>9458</v>
      </c>
      <c r="J446" t="s">
        <v>9375</v>
      </c>
    </row>
    <row r="447" spans="1:10" x14ac:dyDescent="0.2">
      <c r="A447">
        <v>511</v>
      </c>
      <c r="B447" t="s">
        <v>7084</v>
      </c>
      <c r="C447" t="s">
        <v>2034</v>
      </c>
      <c r="D447" t="s">
        <v>7033</v>
      </c>
      <c r="E447">
        <v>37</v>
      </c>
      <c r="F447">
        <v>492246</v>
      </c>
      <c r="G447">
        <v>2</v>
      </c>
      <c r="H447">
        <v>200000446</v>
      </c>
      <c r="I447" t="s">
        <v>8428</v>
      </c>
      <c r="J447" t="s">
        <v>7936</v>
      </c>
    </row>
    <row r="448" spans="1:10" x14ac:dyDescent="0.2">
      <c r="A448">
        <v>512</v>
      </c>
      <c r="B448" t="s">
        <v>7471</v>
      </c>
      <c r="C448" t="s">
        <v>7472</v>
      </c>
      <c r="D448" t="s">
        <v>7033</v>
      </c>
      <c r="E448">
        <v>29</v>
      </c>
      <c r="F448">
        <v>492246</v>
      </c>
      <c r="G448">
        <v>2</v>
      </c>
      <c r="H448">
        <v>200000447</v>
      </c>
      <c r="I448" t="s">
        <v>9459</v>
      </c>
      <c r="J448" t="s">
        <v>9460</v>
      </c>
    </row>
    <row r="449" spans="1:10" x14ac:dyDescent="0.2">
      <c r="A449">
        <v>513</v>
      </c>
      <c r="B449" t="s">
        <v>7473</v>
      </c>
      <c r="C449" t="s">
        <v>7474</v>
      </c>
      <c r="D449" t="s">
        <v>7033</v>
      </c>
      <c r="E449">
        <v>28</v>
      </c>
      <c r="F449">
        <v>492246</v>
      </c>
      <c r="G449">
        <v>2</v>
      </c>
      <c r="H449">
        <v>200000448</v>
      </c>
      <c r="I449" t="s">
        <v>9461</v>
      </c>
      <c r="J449" t="s">
        <v>9462</v>
      </c>
    </row>
    <row r="450" spans="1:10" x14ac:dyDescent="0.2">
      <c r="A450">
        <v>514</v>
      </c>
      <c r="B450" t="s">
        <v>7423</v>
      </c>
      <c r="C450" t="s">
        <v>7424</v>
      </c>
      <c r="D450" t="s">
        <v>7033</v>
      </c>
      <c r="E450">
        <v>28</v>
      </c>
      <c r="F450">
        <v>492246</v>
      </c>
      <c r="G450">
        <v>2</v>
      </c>
      <c r="H450">
        <v>200000449</v>
      </c>
      <c r="I450" t="s">
        <v>7745</v>
      </c>
      <c r="J450" t="s">
        <v>9463</v>
      </c>
    </row>
    <row r="451" spans="1:10" x14ac:dyDescent="0.2">
      <c r="A451">
        <v>515</v>
      </c>
      <c r="B451" t="s">
        <v>7475</v>
      </c>
      <c r="C451" t="s">
        <v>7476</v>
      </c>
      <c r="D451" t="s">
        <v>7033</v>
      </c>
      <c r="E451">
        <v>28</v>
      </c>
      <c r="F451">
        <v>492246</v>
      </c>
      <c r="G451">
        <v>2</v>
      </c>
      <c r="H451">
        <v>200000450</v>
      </c>
      <c r="I451" t="s">
        <v>9040</v>
      </c>
      <c r="J451" t="s">
        <v>9375</v>
      </c>
    </row>
    <row r="452" spans="1:10" x14ac:dyDescent="0.2">
      <c r="A452">
        <v>516</v>
      </c>
      <c r="B452" t="s">
        <v>7080</v>
      </c>
      <c r="C452" t="s">
        <v>2030</v>
      </c>
      <c r="D452" t="s">
        <v>7033</v>
      </c>
      <c r="E452">
        <v>28</v>
      </c>
      <c r="F452">
        <v>492246</v>
      </c>
      <c r="G452">
        <v>2</v>
      </c>
      <c r="H452">
        <v>200000451</v>
      </c>
      <c r="I452" t="s">
        <v>8060</v>
      </c>
      <c r="J452" t="s">
        <v>9463</v>
      </c>
    </row>
    <row r="453" spans="1:10" x14ac:dyDescent="0.2">
      <c r="A453">
        <v>517</v>
      </c>
      <c r="B453" t="s">
        <v>7085</v>
      </c>
      <c r="C453" t="s">
        <v>2035</v>
      </c>
      <c r="D453" t="s">
        <v>7033</v>
      </c>
      <c r="E453">
        <v>36</v>
      </c>
      <c r="F453">
        <v>492246</v>
      </c>
      <c r="G453">
        <v>2</v>
      </c>
      <c r="H453">
        <v>200000452</v>
      </c>
      <c r="I453" t="s">
        <v>7963</v>
      </c>
      <c r="J453" t="s">
        <v>9387</v>
      </c>
    </row>
    <row r="454" spans="1:10" x14ac:dyDescent="0.2">
      <c r="A454">
        <v>518</v>
      </c>
      <c r="B454" t="s">
        <v>7079</v>
      </c>
      <c r="C454" t="s">
        <v>2029</v>
      </c>
      <c r="D454" t="s">
        <v>7033</v>
      </c>
      <c r="E454">
        <v>28</v>
      </c>
      <c r="F454">
        <v>492246</v>
      </c>
      <c r="G454">
        <v>2</v>
      </c>
      <c r="H454">
        <v>200000453</v>
      </c>
      <c r="I454" t="s">
        <v>9464</v>
      </c>
      <c r="J454" t="s">
        <v>9371</v>
      </c>
    </row>
    <row r="455" spans="1:10" x14ac:dyDescent="0.2">
      <c r="A455">
        <v>519</v>
      </c>
      <c r="B455" t="s">
        <v>7081</v>
      </c>
      <c r="C455" t="s">
        <v>2031</v>
      </c>
      <c r="D455" t="s">
        <v>7033</v>
      </c>
      <c r="E455">
        <v>28</v>
      </c>
      <c r="F455">
        <v>492246</v>
      </c>
      <c r="G455">
        <v>2</v>
      </c>
      <c r="H455">
        <v>200000454</v>
      </c>
      <c r="I455" t="s">
        <v>9465</v>
      </c>
      <c r="J455" t="s">
        <v>9466</v>
      </c>
    </row>
    <row r="456" spans="1:10" x14ac:dyDescent="0.2">
      <c r="A456">
        <v>520</v>
      </c>
      <c r="B456" t="s">
        <v>7089</v>
      </c>
      <c r="C456" t="s">
        <v>2039</v>
      </c>
      <c r="D456" t="s">
        <v>7033</v>
      </c>
      <c r="E456">
        <v>27</v>
      </c>
      <c r="F456">
        <v>492246</v>
      </c>
      <c r="G456">
        <v>2</v>
      </c>
      <c r="H456">
        <v>200000455</v>
      </c>
      <c r="I456" t="s">
        <v>9467</v>
      </c>
      <c r="J456" t="s">
        <v>9468</v>
      </c>
    </row>
    <row r="457" spans="1:10" x14ac:dyDescent="0.2">
      <c r="A457">
        <v>521</v>
      </c>
      <c r="B457" t="s">
        <v>7469</v>
      </c>
      <c r="C457" t="s">
        <v>7470</v>
      </c>
      <c r="D457" t="s">
        <v>7033</v>
      </c>
      <c r="E457">
        <v>28</v>
      </c>
      <c r="F457">
        <v>492246</v>
      </c>
      <c r="G457">
        <v>2</v>
      </c>
      <c r="H457">
        <v>200000456</v>
      </c>
      <c r="I457" t="s">
        <v>8202</v>
      </c>
      <c r="J457" t="s">
        <v>9469</v>
      </c>
    </row>
    <row r="458" spans="1:10" x14ac:dyDescent="0.2">
      <c r="A458">
        <v>522</v>
      </c>
      <c r="B458" t="s">
        <v>7087</v>
      </c>
      <c r="C458" t="s">
        <v>2037</v>
      </c>
      <c r="D458" t="s">
        <v>7033</v>
      </c>
      <c r="E458">
        <v>28</v>
      </c>
      <c r="F458">
        <v>492246</v>
      </c>
      <c r="G458">
        <v>2</v>
      </c>
      <c r="H458">
        <v>200000457</v>
      </c>
      <c r="I458" t="s">
        <v>8286</v>
      </c>
      <c r="J458" t="s">
        <v>9399</v>
      </c>
    </row>
    <row r="459" spans="1:10" x14ac:dyDescent="0.2">
      <c r="A459">
        <v>523</v>
      </c>
      <c r="B459" t="s">
        <v>7086</v>
      </c>
      <c r="C459" t="s">
        <v>2036</v>
      </c>
      <c r="D459" t="s">
        <v>7033</v>
      </c>
      <c r="E459">
        <v>27</v>
      </c>
      <c r="F459">
        <v>492246</v>
      </c>
      <c r="G459">
        <v>2</v>
      </c>
      <c r="H459">
        <v>200000458</v>
      </c>
      <c r="I459" t="s">
        <v>9470</v>
      </c>
      <c r="J459" t="s">
        <v>9364</v>
      </c>
    </row>
    <row r="460" spans="1:10" x14ac:dyDescent="0.2">
      <c r="A460">
        <v>524</v>
      </c>
      <c r="B460" t="s">
        <v>7054</v>
      </c>
      <c r="C460" t="s">
        <v>2004</v>
      </c>
      <c r="D460" t="s">
        <v>7033</v>
      </c>
      <c r="E460">
        <v>27</v>
      </c>
      <c r="F460">
        <v>492246</v>
      </c>
      <c r="G460">
        <v>4</v>
      </c>
      <c r="H460">
        <v>200000459</v>
      </c>
      <c r="I460" t="s">
        <v>8493</v>
      </c>
      <c r="J460" t="s">
        <v>9471</v>
      </c>
    </row>
    <row r="461" spans="1:10" x14ac:dyDescent="0.2">
      <c r="A461">
        <v>525</v>
      </c>
      <c r="B461" t="s">
        <v>7038</v>
      </c>
      <c r="C461" t="s">
        <v>1987</v>
      </c>
      <c r="D461" t="s">
        <v>7033</v>
      </c>
      <c r="E461">
        <v>32</v>
      </c>
      <c r="F461">
        <v>492246</v>
      </c>
      <c r="G461">
        <v>5</v>
      </c>
      <c r="H461">
        <v>200000460</v>
      </c>
      <c r="I461" t="s">
        <v>8106</v>
      </c>
      <c r="J461" t="s">
        <v>9472</v>
      </c>
    </row>
    <row r="462" spans="1:10" x14ac:dyDescent="0.2">
      <c r="A462">
        <v>526</v>
      </c>
      <c r="B462" t="s">
        <v>10841</v>
      </c>
      <c r="C462" t="s">
        <v>10842</v>
      </c>
      <c r="D462" t="s">
        <v>7033</v>
      </c>
      <c r="E462">
        <v>37</v>
      </c>
      <c r="F462">
        <v>492246</v>
      </c>
      <c r="G462">
        <v>1</v>
      </c>
      <c r="H462">
        <v>200000461</v>
      </c>
      <c r="I462" t="s">
        <v>7699</v>
      </c>
      <c r="J462" t="s">
        <v>9376</v>
      </c>
    </row>
    <row r="463" spans="1:10" x14ac:dyDescent="0.2">
      <c r="A463">
        <v>527</v>
      </c>
      <c r="B463" t="s">
        <v>10843</v>
      </c>
      <c r="C463" t="s">
        <v>10844</v>
      </c>
      <c r="D463" t="s">
        <v>7033</v>
      </c>
      <c r="E463">
        <v>39</v>
      </c>
      <c r="F463">
        <v>492246</v>
      </c>
      <c r="G463">
        <v>1</v>
      </c>
      <c r="H463">
        <v>200000462</v>
      </c>
      <c r="I463" t="s">
        <v>9473</v>
      </c>
      <c r="J463" t="s">
        <v>9474</v>
      </c>
    </row>
    <row r="464" spans="1:10" x14ac:dyDescent="0.2">
      <c r="A464">
        <v>528</v>
      </c>
      <c r="B464" t="s">
        <v>10845</v>
      </c>
      <c r="C464" t="s">
        <v>10846</v>
      </c>
      <c r="D464" t="s">
        <v>7033</v>
      </c>
      <c r="E464">
        <v>28</v>
      </c>
      <c r="F464">
        <v>492246</v>
      </c>
      <c r="G464">
        <v>1</v>
      </c>
      <c r="H464">
        <v>200000463</v>
      </c>
      <c r="I464" t="s">
        <v>9475</v>
      </c>
      <c r="J464" t="s">
        <v>9476</v>
      </c>
    </row>
    <row r="465" spans="1:10" x14ac:dyDescent="0.2">
      <c r="A465">
        <v>529</v>
      </c>
      <c r="B465" t="s">
        <v>10847</v>
      </c>
      <c r="C465" t="s">
        <v>10848</v>
      </c>
      <c r="D465" t="s">
        <v>7033</v>
      </c>
      <c r="E465">
        <v>27</v>
      </c>
      <c r="F465">
        <v>492246</v>
      </c>
      <c r="G465">
        <v>1</v>
      </c>
      <c r="H465">
        <v>200000464</v>
      </c>
      <c r="I465" t="s">
        <v>8963</v>
      </c>
      <c r="J465" t="s">
        <v>9421</v>
      </c>
    </row>
    <row r="466" spans="1:10" x14ac:dyDescent="0.2">
      <c r="A466">
        <v>530</v>
      </c>
      <c r="B466" t="s">
        <v>10849</v>
      </c>
      <c r="C466" t="s">
        <v>10850</v>
      </c>
      <c r="D466" t="s">
        <v>7033</v>
      </c>
      <c r="E466">
        <v>28</v>
      </c>
      <c r="F466">
        <v>492246</v>
      </c>
      <c r="G466">
        <v>1</v>
      </c>
      <c r="H466">
        <v>200000465</v>
      </c>
      <c r="I466" t="s">
        <v>9477</v>
      </c>
      <c r="J466" t="s">
        <v>9478</v>
      </c>
    </row>
    <row r="467" spans="1:10" x14ac:dyDescent="0.2">
      <c r="A467">
        <v>531</v>
      </c>
      <c r="B467" t="s">
        <v>10851</v>
      </c>
      <c r="C467" t="s">
        <v>10852</v>
      </c>
      <c r="D467" t="s">
        <v>7033</v>
      </c>
      <c r="E467">
        <v>37</v>
      </c>
      <c r="F467">
        <v>492246</v>
      </c>
      <c r="G467">
        <v>1</v>
      </c>
      <c r="H467">
        <v>200000466</v>
      </c>
      <c r="I467" t="s">
        <v>8185</v>
      </c>
      <c r="J467" t="s">
        <v>9479</v>
      </c>
    </row>
    <row r="468" spans="1:10" x14ac:dyDescent="0.2">
      <c r="A468">
        <v>532</v>
      </c>
      <c r="B468" t="s">
        <v>10853</v>
      </c>
      <c r="C468" t="s">
        <v>10854</v>
      </c>
      <c r="D468" t="s">
        <v>7033</v>
      </c>
      <c r="E468">
        <v>28</v>
      </c>
      <c r="F468">
        <v>492246</v>
      </c>
      <c r="G468">
        <v>1</v>
      </c>
      <c r="H468">
        <v>200000467</v>
      </c>
      <c r="I468" t="s">
        <v>7743</v>
      </c>
      <c r="J468" t="s">
        <v>9480</v>
      </c>
    </row>
    <row r="469" spans="1:10" x14ac:dyDescent="0.2">
      <c r="A469">
        <v>533</v>
      </c>
      <c r="B469" t="s">
        <v>10855</v>
      </c>
      <c r="C469" t="s">
        <v>10856</v>
      </c>
      <c r="D469" t="s">
        <v>7033</v>
      </c>
      <c r="E469">
        <v>28</v>
      </c>
      <c r="F469">
        <v>492246</v>
      </c>
      <c r="G469">
        <v>1</v>
      </c>
      <c r="H469">
        <v>200000468</v>
      </c>
      <c r="I469" t="s">
        <v>9481</v>
      </c>
      <c r="J469" t="s">
        <v>9447</v>
      </c>
    </row>
    <row r="470" spans="1:10" x14ac:dyDescent="0.2">
      <c r="A470">
        <v>534</v>
      </c>
      <c r="B470" t="s">
        <v>10857</v>
      </c>
      <c r="C470" t="s">
        <v>10858</v>
      </c>
      <c r="D470" t="s">
        <v>7033</v>
      </c>
      <c r="E470">
        <v>26</v>
      </c>
      <c r="F470">
        <v>492246</v>
      </c>
      <c r="G470">
        <v>1</v>
      </c>
      <c r="H470">
        <v>200000469</v>
      </c>
      <c r="I470" t="s">
        <v>9482</v>
      </c>
      <c r="J470" t="s">
        <v>9483</v>
      </c>
    </row>
    <row r="471" spans="1:10" x14ac:dyDescent="0.2">
      <c r="A471">
        <v>535</v>
      </c>
      <c r="B471" t="s">
        <v>10859</v>
      </c>
      <c r="C471" t="s">
        <v>10860</v>
      </c>
      <c r="D471" t="s">
        <v>7033</v>
      </c>
      <c r="E471">
        <v>28</v>
      </c>
      <c r="F471">
        <v>492246</v>
      </c>
      <c r="G471">
        <v>1</v>
      </c>
      <c r="H471">
        <v>200000470</v>
      </c>
      <c r="I471" t="s">
        <v>9484</v>
      </c>
      <c r="J471" t="s">
        <v>9379</v>
      </c>
    </row>
    <row r="472" spans="1:10" x14ac:dyDescent="0.2">
      <c r="A472">
        <v>536</v>
      </c>
      <c r="B472" t="s">
        <v>10861</v>
      </c>
      <c r="C472" t="s">
        <v>10862</v>
      </c>
      <c r="D472" t="s">
        <v>7033</v>
      </c>
      <c r="E472">
        <v>28</v>
      </c>
      <c r="F472">
        <v>492246</v>
      </c>
      <c r="G472">
        <v>1</v>
      </c>
      <c r="H472">
        <v>200000471</v>
      </c>
      <c r="I472" t="s">
        <v>8796</v>
      </c>
      <c r="J472" t="s">
        <v>9485</v>
      </c>
    </row>
    <row r="473" spans="1:10" x14ac:dyDescent="0.2">
      <c r="A473">
        <v>537</v>
      </c>
      <c r="B473" t="s">
        <v>10863</v>
      </c>
      <c r="C473" t="s">
        <v>10864</v>
      </c>
      <c r="D473" t="s">
        <v>7033</v>
      </c>
      <c r="E473">
        <v>36</v>
      </c>
      <c r="F473">
        <v>492246</v>
      </c>
      <c r="G473">
        <v>1</v>
      </c>
      <c r="H473">
        <v>200000472</v>
      </c>
      <c r="I473" t="s">
        <v>9486</v>
      </c>
      <c r="J473" t="s">
        <v>9487</v>
      </c>
    </row>
    <row r="474" spans="1:10" x14ac:dyDescent="0.2">
      <c r="A474">
        <v>538</v>
      </c>
      <c r="B474" t="s">
        <v>10865</v>
      </c>
      <c r="C474" t="s">
        <v>10866</v>
      </c>
      <c r="D474" t="s">
        <v>7033</v>
      </c>
      <c r="E474">
        <v>27</v>
      </c>
      <c r="F474">
        <v>492246</v>
      </c>
      <c r="G474">
        <v>1</v>
      </c>
      <c r="H474">
        <v>200000473</v>
      </c>
      <c r="I474" t="s">
        <v>9488</v>
      </c>
      <c r="J474" t="s">
        <v>9489</v>
      </c>
    </row>
    <row r="475" spans="1:10" x14ac:dyDescent="0.2">
      <c r="A475">
        <v>539</v>
      </c>
      <c r="B475" t="s">
        <v>10867</v>
      </c>
      <c r="C475" t="s">
        <v>10868</v>
      </c>
      <c r="D475" t="s">
        <v>7033</v>
      </c>
      <c r="E475">
        <v>27</v>
      </c>
      <c r="F475">
        <v>492246</v>
      </c>
      <c r="G475">
        <v>1</v>
      </c>
      <c r="H475">
        <v>200000474</v>
      </c>
      <c r="I475" t="s">
        <v>9490</v>
      </c>
      <c r="J475" t="s">
        <v>9491</v>
      </c>
    </row>
    <row r="476" spans="1:10" x14ac:dyDescent="0.2">
      <c r="A476">
        <v>540</v>
      </c>
      <c r="B476" t="s">
        <v>10869</v>
      </c>
      <c r="C476" t="s">
        <v>10870</v>
      </c>
      <c r="D476" t="s">
        <v>7033</v>
      </c>
      <c r="E476">
        <v>28</v>
      </c>
      <c r="F476">
        <v>492246</v>
      </c>
      <c r="G476">
        <v>1</v>
      </c>
      <c r="H476">
        <v>200000475</v>
      </c>
      <c r="I476" t="s">
        <v>9492</v>
      </c>
      <c r="J476" t="s">
        <v>9408</v>
      </c>
    </row>
    <row r="477" spans="1:10" x14ac:dyDescent="0.2">
      <c r="A477">
        <v>541</v>
      </c>
      <c r="B477" t="s">
        <v>10871</v>
      </c>
      <c r="C477" t="s">
        <v>10872</v>
      </c>
      <c r="D477" t="s">
        <v>7033</v>
      </c>
      <c r="E477">
        <v>28</v>
      </c>
      <c r="F477">
        <v>492246</v>
      </c>
      <c r="G477">
        <v>1</v>
      </c>
      <c r="H477">
        <v>200000476</v>
      </c>
      <c r="I477" t="s">
        <v>9493</v>
      </c>
      <c r="J477" t="s">
        <v>9397</v>
      </c>
    </row>
    <row r="478" spans="1:10" x14ac:dyDescent="0.2">
      <c r="A478">
        <v>542</v>
      </c>
      <c r="B478" t="s">
        <v>10873</v>
      </c>
      <c r="C478" t="s">
        <v>10874</v>
      </c>
      <c r="D478" t="s">
        <v>7033</v>
      </c>
      <c r="E478">
        <v>28</v>
      </c>
      <c r="F478">
        <v>492246</v>
      </c>
      <c r="G478">
        <v>1</v>
      </c>
      <c r="H478">
        <v>200000477</v>
      </c>
      <c r="I478" t="s">
        <v>8160</v>
      </c>
      <c r="J478" t="s">
        <v>7811</v>
      </c>
    </row>
    <row r="479" spans="1:10" x14ac:dyDescent="0.2">
      <c r="A479">
        <v>543</v>
      </c>
      <c r="B479" t="s">
        <v>7477</v>
      </c>
      <c r="C479" t="s">
        <v>7478</v>
      </c>
      <c r="D479" t="s">
        <v>4543</v>
      </c>
      <c r="E479">
        <v>25</v>
      </c>
      <c r="F479">
        <v>492233</v>
      </c>
      <c r="G479">
        <v>2</v>
      </c>
      <c r="H479">
        <v>200000478</v>
      </c>
      <c r="I479" t="s">
        <v>9494</v>
      </c>
      <c r="J479" t="s">
        <v>7936</v>
      </c>
    </row>
    <row r="480" spans="1:10" x14ac:dyDescent="0.2">
      <c r="A480">
        <v>544</v>
      </c>
      <c r="B480" t="s">
        <v>6923</v>
      </c>
      <c r="C480" t="s">
        <v>1876</v>
      </c>
      <c r="D480" t="s">
        <v>6180</v>
      </c>
      <c r="E480">
        <v>28</v>
      </c>
      <c r="F480">
        <v>492413</v>
      </c>
      <c r="G480">
        <v>4</v>
      </c>
      <c r="H480">
        <v>200000479</v>
      </c>
      <c r="I480" t="s">
        <v>9495</v>
      </c>
      <c r="J480" t="s">
        <v>9453</v>
      </c>
    </row>
    <row r="481" spans="1:10" x14ac:dyDescent="0.2">
      <c r="A481">
        <v>545</v>
      </c>
      <c r="B481" t="s">
        <v>6924</v>
      </c>
      <c r="C481" t="s">
        <v>1877</v>
      </c>
      <c r="D481" t="s">
        <v>6180</v>
      </c>
      <c r="E481">
        <v>28</v>
      </c>
      <c r="F481">
        <v>492413</v>
      </c>
      <c r="G481">
        <v>4</v>
      </c>
      <c r="H481">
        <v>200000480</v>
      </c>
      <c r="I481" t="s">
        <v>8725</v>
      </c>
      <c r="J481" t="s">
        <v>9383</v>
      </c>
    </row>
    <row r="482" spans="1:10" x14ac:dyDescent="0.2">
      <c r="A482">
        <v>546</v>
      </c>
      <c r="B482" t="s">
        <v>6925</v>
      </c>
      <c r="C482" t="s">
        <v>1878</v>
      </c>
      <c r="D482" t="s">
        <v>6180</v>
      </c>
      <c r="E482">
        <v>28</v>
      </c>
      <c r="F482">
        <v>492413</v>
      </c>
      <c r="G482">
        <v>4</v>
      </c>
      <c r="H482">
        <v>200000481</v>
      </c>
      <c r="I482" t="s">
        <v>7782</v>
      </c>
      <c r="J482" t="s">
        <v>9496</v>
      </c>
    </row>
    <row r="483" spans="1:10" x14ac:dyDescent="0.2">
      <c r="A483">
        <v>547</v>
      </c>
      <c r="B483" t="s">
        <v>6926</v>
      </c>
      <c r="C483" t="s">
        <v>1879</v>
      </c>
      <c r="D483" t="s">
        <v>6180</v>
      </c>
      <c r="E483">
        <v>28</v>
      </c>
      <c r="F483">
        <v>492413</v>
      </c>
      <c r="G483">
        <v>3</v>
      </c>
      <c r="H483">
        <v>200000482</v>
      </c>
      <c r="I483" t="s">
        <v>9497</v>
      </c>
      <c r="J483" t="s">
        <v>9371</v>
      </c>
    </row>
    <row r="484" spans="1:10" x14ac:dyDescent="0.2">
      <c r="A484">
        <v>548</v>
      </c>
      <c r="B484" t="s">
        <v>6927</v>
      </c>
      <c r="C484" t="s">
        <v>1880</v>
      </c>
      <c r="D484" t="s">
        <v>6180</v>
      </c>
      <c r="E484">
        <v>28</v>
      </c>
      <c r="F484">
        <v>492413</v>
      </c>
      <c r="G484">
        <v>3</v>
      </c>
      <c r="H484">
        <v>200000483</v>
      </c>
      <c r="I484" t="s">
        <v>9498</v>
      </c>
      <c r="J484" t="s">
        <v>9350</v>
      </c>
    </row>
    <row r="485" spans="1:10" x14ac:dyDescent="0.2">
      <c r="A485">
        <v>549</v>
      </c>
      <c r="B485" t="s">
        <v>6928</v>
      </c>
      <c r="C485" t="s">
        <v>1881</v>
      </c>
      <c r="D485" t="s">
        <v>6180</v>
      </c>
      <c r="E485">
        <v>28</v>
      </c>
      <c r="F485">
        <v>492413</v>
      </c>
      <c r="G485">
        <v>3</v>
      </c>
      <c r="H485">
        <v>200000484</v>
      </c>
      <c r="I485" t="s">
        <v>8102</v>
      </c>
      <c r="J485" t="s">
        <v>9427</v>
      </c>
    </row>
    <row r="486" spans="1:10" x14ac:dyDescent="0.2">
      <c r="A486">
        <v>550</v>
      </c>
      <c r="B486" t="s">
        <v>6929</v>
      </c>
      <c r="C486" t="s">
        <v>1882</v>
      </c>
      <c r="D486" t="s">
        <v>6180</v>
      </c>
      <c r="E486">
        <v>28</v>
      </c>
      <c r="F486">
        <v>492413</v>
      </c>
      <c r="G486">
        <v>3</v>
      </c>
      <c r="H486">
        <v>200000485</v>
      </c>
      <c r="I486" t="s">
        <v>8573</v>
      </c>
      <c r="J486" t="s">
        <v>9390</v>
      </c>
    </row>
    <row r="487" spans="1:10" x14ac:dyDescent="0.2">
      <c r="A487">
        <v>551</v>
      </c>
      <c r="B487" t="s">
        <v>6930</v>
      </c>
      <c r="C487" t="s">
        <v>1883</v>
      </c>
      <c r="D487" t="s">
        <v>6180</v>
      </c>
      <c r="E487">
        <v>28</v>
      </c>
      <c r="F487">
        <v>492413</v>
      </c>
      <c r="G487">
        <v>2</v>
      </c>
      <c r="H487">
        <v>200000486</v>
      </c>
      <c r="I487" t="s">
        <v>7907</v>
      </c>
      <c r="J487" t="s">
        <v>9499</v>
      </c>
    </row>
    <row r="488" spans="1:10" x14ac:dyDescent="0.2">
      <c r="A488">
        <v>552</v>
      </c>
      <c r="B488" t="s">
        <v>6931</v>
      </c>
      <c r="C488" t="s">
        <v>1884</v>
      </c>
      <c r="D488" t="s">
        <v>6180</v>
      </c>
      <c r="E488">
        <v>28</v>
      </c>
      <c r="F488">
        <v>492413</v>
      </c>
      <c r="G488">
        <v>2</v>
      </c>
      <c r="H488">
        <v>200000487</v>
      </c>
      <c r="I488" t="s">
        <v>8131</v>
      </c>
      <c r="J488" t="s">
        <v>9500</v>
      </c>
    </row>
    <row r="489" spans="1:10" x14ac:dyDescent="0.2">
      <c r="A489">
        <v>553</v>
      </c>
      <c r="B489" t="s">
        <v>6932</v>
      </c>
      <c r="C489" t="s">
        <v>1885</v>
      </c>
      <c r="D489" t="s">
        <v>6180</v>
      </c>
      <c r="E489">
        <v>28</v>
      </c>
      <c r="F489">
        <v>492413</v>
      </c>
      <c r="G489">
        <v>2</v>
      </c>
      <c r="H489">
        <v>200000488</v>
      </c>
      <c r="I489" t="s">
        <v>7782</v>
      </c>
      <c r="J489" t="s">
        <v>9501</v>
      </c>
    </row>
    <row r="490" spans="1:10" x14ac:dyDescent="0.2">
      <c r="A490">
        <v>554</v>
      </c>
      <c r="B490" t="s">
        <v>6933</v>
      </c>
      <c r="C490" t="s">
        <v>10875</v>
      </c>
      <c r="D490" t="s">
        <v>6180</v>
      </c>
      <c r="E490">
        <v>28</v>
      </c>
      <c r="F490">
        <v>492413</v>
      </c>
      <c r="G490">
        <v>2</v>
      </c>
      <c r="H490">
        <v>200000489</v>
      </c>
      <c r="I490" t="s">
        <v>8179</v>
      </c>
      <c r="J490" t="s">
        <v>9502</v>
      </c>
    </row>
    <row r="491" spans="1:10" x14ac:dyDescent="0.2">
      <c r="A491">
        <v>555</v>
      </c>
      <c r="B491" t="s">
        <v>6975</v>
      </c>
      <c r="C491" t="s">
        <v>1923</v>
      </c>
      <c r="D491" t="s">
        <v>6973</v>
      </c>
      <c r="E491">
        <v>27</v>
      </c>
      <c r="F491">
        <v>492244</v>
      </c>
      <c r="G491">
        <v>4</v>
      </c>
      <c r="H491">
        <v>200000490</v>
      </c>
      <c r="I491" t="s">
        <v>8938</v>
      </c>
      <c r="J491" t="s">
        <v>9503</v>
      </c>
    </row>
    <row r="492" spans="1:10" x14ac:dyDescent="0.2">
      <c r="A492">
        <v>556</v>
      </c>
      <c r="B492" t="s">
        <v>6976</v>
      </c>
      <c r="C492" t="s">
        <v>1924</v>
      </c>
      <c r="D492" t="s">
        <v>6973</v>
      </c>
      <c r="E492">
        <v>28</v>
      </c>
      <c r="F492">
        <v>492244</v>
      </c>
      <c r="G492">
        <v>4</v>
      </c>
      <c r="H492">
        <v>200000491</v>
      </c>
      <c r="I492" t="s">
        <v>9296</v>
      </c>
      <c r="J492" t="s">
        <v>7936</v>
      </c>
    </row>
    <row r="493" spans="1:10" x14ac:dyDescent="0.2">
      <c r="A493">
        <v>557</v>
      </c>
      <c r="B493" t="s">
        <v>6977</v>
      </c>
      <c r="C493" t="s">
        <v>1925</v>
      </c>
      <c r="D493" t="s">
        <v>6973</v>
      </c>
      <c r="E493">
        <v>28</v>
      </c>
      <c r="F493">
        <v>492244</v>
      </c>
      <c r="G493">
        <v>4</v>
      </c>
      <c r="H493">
        <v>200000492</v>
      </c>
      <c r="I493" t="s">
        <v>9504</v>
      </c>
      <c r="J493" t="s">
        <v>9505</v>
      </c>
    </row>
    <row r="494" spans="1:10" x14ac:dyDescent="0.2">
      <c r="A494">
        <v>558</v>
      </c>
      <c r="B494" t="s">
        <v>6978</v>
      </c>
      <c r="C494" t="s">
        <v>1926</v>
      </c>
      <c r="D494" t="s">
        <v>6973</v>
      </c>
      <c r="E494">
        <v>28</v>
      </c>
      <c r="F494">
        <v>492244</v>
      </c>
      <c r="G494">
        <v>4</v>
      </c>
      <c r="H494">
        <v>200000493</v>
      </c>
      <c r="I494" t="s">
        <v>9228</v>
      </c>
      <c r="J494" t="s">
        <v>9506</v>
      </c>
    </row>
    <row r="495" spans="1:10" x14ac:dyDescent="0.2">
      <c r="A495">
        <v>559</v>
      </c>
      <c r="B495" t="s">
        <v>6979</v>
      </c>
      <c r="C495" t="s">
        <v>1927</v>
      </c>
      <c r="D495" t="s">
        <v>6973</v>
      </c>
      <c r="E495">
        <v>28</v>
      </c>
      <c r="F495">
        <v>492244</v>
      </c>
      <c r="G495">
        <v>4</v>
      </c>
      <c r="H495">
        <v>200000494</v>
      </c>
      <c r="I495" t="s">
        <v>8067</v>
      </c>
      <c r="J495" t="s">
        <v>9507</v>
      </c>
    </row>
    <row r="496" spans="1:10" x14ac:dyDescent="0.2">
      <c r="A496">
        <v>560</v>
      </c>
      <c r="B496" t="s">
        <v>6980</v>
      </c>
      <c r="C496" t="s">
        <v>1928</v>
      </c>
      <c r="D496" t="s">
        <v>6973</v>
      </c>
      <c r="E496">
        <v>26</v>
      </c>
      <c r="F496">
        <v>492244</v>
      </c>
      <c r="G496">
        <v>4</v>
      </c>
      <c r="H496">
        <v>200000495</v>
      </c>
      <c r="I496" t="s">
        <v>7741</v>
      </c>
      <c r="J496" t="s">
        <v>7926</v>
      </c>
    </row>
    <row r="497" spans="1:10" x14ac:dyDescent="0.2">
      <c r="A497">
        <v>561</v>
      </c>
      <c r="B497" t="s">
        <v>6981</v>
      </c>
      <c r="C497" t="s">
        <v>1929</v>
      </c>
      <c r="D497" t="s">
        <v>6973</v>
      </c>
      <c r="E497">
        <v>28</v>
      </c>
      <c r="F497">
        <v>492244</v>
      </c>
      <c r="G497">
        <v>4</v>
      </c>
      <c r="H497">
        <v>200000496</v>
      </c>
      <c r="I497" t="s">
        <v>7782</v>
      </c>
      <c r="J497" t="s">
        <v>9401</v>
      </c>
    </row>
    <row r="498" spans="1:10" x14ac:dyDescent="0.2">
      <c r="A498">
        <v>562</v>
      </c>
      <c r="B498" t="s">
        <v>6982</v>
      </c>
      <c r="C498" t="s">
        <v>1930</v>
      </c>
      <c r="D498" t="s">
        <v>6973</v>
      </c>
      <c r="E498">
        <v>26</v>
      </c>
      <c r="F498">
        <v>492244</v>
      </c>
      <c r="G498">
        <v>4</v>
      </c>
      <c r="H498">
        <v>200000497</v>
      </c>
      <c r="I498" t="s">
        <v>8255</v>
      </c>
      <c r="J498" t="s">
        <v>9508</v>
      </c>
    </row>
    <row r="499" spans="1:10" x14ac:dyDescent="0.2">
      <c r="A499">
        <v>563</v>
      </c>
      <c r="B499" t="s">
        <v>6983</v>
      </c>
      <c r="C499" t="s">
        <v>1931</v>
      </c>
      <c r="D499" t="s">
        <v>6973</v>
      </c>
      <c r="E499">
        <v>28</v>
      </c>
      <c r="F499">
        <v>492244</v>
      </c>
      <c r="G499">
        <v>4</v>
      </c>
      <c r="H499">
        <v>200000498</v>
      </c>
      <c r="I499" t="s">
        <v>9509</v>
      </c>
      <c r="J499" t="s">
        <v>7936</v>
      </c>
    </row>
    <row r="500" spans="1:10" x14ac:dyDescent="0.2">
      <c r="A500">
        <v>564</v>
      </c>
      <c r="B500" t="s">
        <v>6984</v>
      </c>
      <c r="C500" t="s">
        <v>1932</v>
      </c>
      <c r="D500" t="s">
        <v>6973</v>
      </c>
      <c r="E500">
        <v>28</v>
      </c>
      <c r="F500">
        <v>492244</v>
      </c>
      <c r="G500">
        <v>4</v>
      </c>
      <c r="H500">
        <v>200000499</v>
      </c>
      <c r="I500" t="s">
        <v>7786</v>
      </c>
      <c r="J500" t="s">
        <v>9510</v>
      </c>
    </row>
    <row r="501" spans="1:10" x14ac:dyDescent="0.2">
      <c r="A501">
        <v>565</v>
      </c>
      <c r="B501" t="s">
        <v>6985</v>
      </c>
      <c r="C501" t="s">
        <v>1933</v>
      </c>
      <c r="D501" t="s">
        <v>6973</v>
      </c>
      <c r="E501">
        <v>28</v>
      </c>
      <c r="F501">
        <v>492244</v>
      </c>
      <c r="G501">
        <v>4</v>
      </c>
      <c r="H501">
        <v>200000500</v>
      </c>
      <c r="I501" t="s">
        <v>9511</v>
      </c>
      <c r="J501" t="s">
        <v>9371</v>
      </c>
    </row>
    <row r="502" spans="1:10" x14ac:dyDescent="0.2">
      <c r="A502">
        <v>566</v>
      </c>
      <c r="B502" t="s">
        <v>6986</v>
      </c>
      <c r="C502" t="s">
        <v>1934</v>
      </c>
      <c r="D502" t="s">
        <v>6973</v>
      </c>
      <c r="E502">
        <v>28</v>
      </c>
      <c r="F502">
        <v>492244</v>
      </c>
      <c r="G502">
        <v>4</v>
      </c>
      <c r="H502">
        <v>200000501</v>
      </c>
      <c r="I502" t="s">
        <v>9512</v>
      </c>
      <c r="J502" t="s">
        <v>9383</v>
      </c>
    </row>
    <row r="503" spans="1:10" x14ac:dyDescent="0.2">
      <c r="A503">
        <v>567</v>
      </c>
      <c r="B503" t="s">
        <v>6987</v>
      </c>
      <c r="C503" t="s">
        <v>1935</v>
      </c>
      <c r="D503" t="s">
        <v>6973</v>
      </c>
      <c r="E503">
        <v>25</v>
      </c>
      <c r="F503">
        <v>492244</v>
      </c>
      <c r="G503">
        <v>3</v>
      </c>
      <c r="H503">
        <v>200000502</v>
      </c>
      <c r="I503" t="s">
        <v>7889</v>
      </c>
      <c r="J503" t="s">
        <v>7856</v>
      </c>
    </row>
    <row r="504" spans="1:10" x14ac:dyDescent="0.2">
      <c r="A504">
        <v>568</v>
      </c>
      <c r="B504" t="s">
        <v>6988</v>
      </c>
      <c r="C504" t="s">
        <v>1936</v>
      </c>
      <c r="D504" t="s">
        <v>6973</v>
      </c>
      <c r="E504">
        <v>28</v>
      </c>
      <c r="F504">
        <v>492244</v>
      </c>
      <c r="G504">
        <v>3</v>
      </c>
      <c r="H504">
        <v>200000503</v>
      </c>
      <c r="I504" t="s">
        <v>8632</v>
      </c>
      <c r="J504" t="s">
        <v>9501</v>
      </c>
    </row>
    <row r="505" spans="1:10" x14ac:dyDescent="0.2">
      <c r="A505">
        <v>569</v>
      </c>
      <c r="B505" t="s">
        <v>6989</v>
      </c>
      <c r="C505" t="s">
        <v>1937</v>
      </c>
      <c r="D505" t="s">
        <v>6973</v>
      </c>
      <c r="E505">
        <v>26</v>
      </c>
      <c r="F505">
        <v>492244</v>
      </c>
      <c r="G505">
        <v>3</v>
      </c>
      <c r="H505">
        <v>200000504</v>
      </c>
      <c r="I505" t="s">
        <v>9513</v>
      </c>
      <c r="J505" t="s">
        <v>9514</v>
      </c>
    </row>
    <row r="506" spans="1:10" x14ac:dyDescent="0.2">
      <c r="A506">
        <v>570</v>
      </c>
      <c r="B506" t="s">
        <v>6990</v>
      </c>
      <c r="C506" t="s">
        <v>1938</v>
      </c>
      <c r="D506" t="s">
        <v>6973</v>
      </c>
      <c r="E506">
        <v>28</v>
      </c>
      <c r="F506">
        <v>492244</v>
      </c>
      <c r="G506">
        <v>3</v>
      </c>
      <c r="H506">
        <v>200000505</v>
      </c>
      <c r="I506" t="s">
        <v>8062</v>
      </c>
      <c r="J506" t="s">
        <v>9392</v>
      </c>
    </row>
    <row r="507" spans="1:10" x14ac:dyDescent="0.2">
      <c r="A507">
        <v>571</v>
      </c>
      <c r="B507" t="s">
        <v>6991</v>
      </c>
      <c r="C507" t="s">
        <v>1939</v>
      </c>
      <c r="D507" t="s">
        <v>6973</v>
      </c>
      <c r="E507">
        <v>28</v>
      </c>
      <c r="F507">
        <v>492244</v>
      </c>
      <c r="G507">
        <v>3</v>
      </c>
      <c r="H507">
        <v>200000506</v>
      </c>
      <c r="I507" t="s">
        <v>9079</v>
      </c>
      <c r="J507" t="s">
        <v>9515</v>
      </c>
    </row>
    <row r="508" spans="1:10" x14ac:dyDescent="0.2">
      <c r="A508">
        <v>572</v>
      </c>
      <c r="B508" t="s">
        <v>6992</v>
      </c>
      <c r="C508" t="s">
        <v>1940</v>
      </c>
      <c r="D508" t="s">
        <v>6973</v>
      </c>
      <c r="E508">
        <v>28</v>
      </c>
      <c r="F508">
        <v>492244</v>
      </c>
      <c r="G508">
        <v>3</v>
      </c>
      <c r="H508">
        <v>200000507</v>
      </c>
      <c r="I508" t="s">
        <v>7737</v>
      </c>
      <c r="J508" t="s">
        <v>9516</v>
      </c>
    </row>
    <row r="509" spans="1:10" x14ac:dyDescent="0.2">
      <c r="A509">
        <v>573</v>
      </c>
      <c r="B509" t="s">
        <v>10876</v>
      </c>
      <c r="C509" t="s">
        <v>1941</v>
      </c>
      <c r="D509" t="s">
        <v>6973</v>
      </c>
      <c r="E509">
        <v>28</v>
      </c>
      <c r="F509">
        <v>492244</v>
      </c>
      <c r="G509">
        <v>3</v>
      </c>
      <c r="H509">
        <v>200000508</v>
      </c>
      <c r="I509" t="s">
        <v>7945</v>
      </c>
      <c r="J509" t="s">
        <v>9371</v>
      </c>
    </row>
    <row r="510" spans="1:10" x14ac:dyDescent="0.2">
      <c r="A510">
        <v>574</v>
      </c>
      <c r="B510" t="s">
        <v>6993</v>
      </c>
      <c r="C510" t="s">
        <v>1942</v>
      </c>
      <c r="D510" t="s">
        <v>6973</v>
      </c>
      <c r="E510">
        <v>27</v>
      </c>
      <c r="F510">
        <v>492244</v>
      </c>
      <c r="G510">
        <v>3</v>
      </c>
      <c r="H510">
        <v>200000509</v>
      </c>
      <c r="I510" t="s">
        <v>8092</v>
      </c>
      <c r="J510" t="s">
        <v>7869</v>
      </c>
    </row>
    <row r="511" spans="1:10" x14ac:dyDescent="0.2">
      <c r="A511">
        <v>575</v>
      </c>
      <c r="B511" t="s">
        <v>6994</v>
      </c>
      <c r="C511" t="s">
        <v>1943</v>
      </c>
      <c r="D511" t="s">
        <v>6973</v>
      </c>
      <c r="E511">
        <v>28</v>
      </c>
      <c r="F511">
        <v>492244</v>
      </c>
      <c r="G511">
        <v>3</v>
      </c>
      <c r="H511">
        <v>200000510</v>
      </c>
      <c r="I511" t="s">
        <v>8501</v>
      </c>
      <c r="J511" t="s">
        <v>9517</v>
      </c>
    </row>
    <row r="512" spans="1:10" x14ac:dyDescent="0.2">
      <c r="A512">
        <v>576</v>
      </c>
      <c r="B512" t="s">
        <v>6995</v>
      </c>
      <c r="C512" t="s">
        <v>1944</v>
      </c>
      <c r="D512" t="s">
        <v>6973</v>
      </c>
      <c r="E512">
        <v>28</v>
      </c>
      <c r="F512">
        <v>492244</v>
      </c>
      <c r="G512">
        <v>3</v>
      </c>
      <c r="H512">
        <v>200000511</v>
      </c>
      <c r="I512" t="s">
        <v>9518</v>
      </c>
      <c r="J512" t="s">
        <v>9376</v>
      </c>
    </row>
    <row r="513" spans="1:10" x14ac:dyDescent="0.2">
      <c r="A513">
        <v>577</v>
      </c>
      <c r="B513" t="s">
        <v>6996</v>
      </c>
      <c r="C513" t="s">
        <v>1945</v>
      </c>
      <c r="D513" t="s">
        <v>6973</v>
      </c>
      <c r="E513">
        <v>28</v>
      </c>
      <c r="F513">
        <v>492244</v>
      </c>
      <c r="G513">
        <v>3</v>
      </c>
      <c r="H513">
        <v>200000512</v>
      </c>
      <c r="I513" t="s">
        <v>9519</v>
      </c>
      <c r="J513" t="s">
        <v>8465</v>
      </c>
    </row>
    <row r="514" spans="1:10" x14ac:dyDescent="0.2">
      <c r="A514">
        <v>578</v>
      </c>
      <c r="B514" t="s">
        <v>6997</v>
      </c>
      <c r="C514" t="s">
        <v>1946</v>
      </c>
      <c r="D514" t="s">
        <v>6973</v>
      </c>
      <c r="E514">
        <v>28</v>
      </c>
      <c r="F514">
        <v>492244</v>
      </c>
      <c r="G514">
        <v>3</v>
      </c>
      <c r="H514">
        <v>200000513</v>
      </c>
      <c r="I514" t="s">
        <v>7916</v>
      </c>
      <c r="J514" t="s">
        <v>9520</v>
      </c>
    </row>
    <row r="515" spans="1:10" x14ac:dyDescent="0.2">
      <c r="A515">
        <v>579</v>
      </c>
      <c r="B515" t="s">
        <v>6998</v>
      </c>
      <c r="C515" t="s">
        <v>1947</v>
      </c>
      <c r="D515" t="s">
        <v>6973</v>
      </c>
      <c r="E515">
        <v>28</v>
      </c>
      <c r="F515">
        <v>492244</v>
      </c>
      <c r="G515">
        <v>3</v>
      </c>
      <c r="H515">
        <v>200000514</v>
      </c>
      <c r="I515" t="s">
        <v>7778</v>
      </c>
      <c r="J515" t="s">
        <v>7869</v>
      </c>
    </row>
    <row r="516" spans="1:10" x14ac:dyDescent="0.2">
      <c r="A516">
        <v>580</v>
      </c>
      <c r="B516" t="s">
        <v>6999</v>
      </c>
      <c r="C516" t="s">
        <v>1948</v>
      </c>
      <c r="D516" t="s">
        <v>6973</v>
      </c>
      <c r="E516">
        <v>26</v>
      </c>
      <c r="F516">
        <v>492244</v>
      </c>
      <c r="G516">
        <v>3</v>
      </c>
      <c r="H516">
        <v>200000515</v>
      </c>
      <c r="I516" t="s">
        <v>9521</v>
      </c>
      <c r="J516" t="s">
        <v>9343</v>
      </c>
    </row>
    <row r="517" spans="1:10" x14ac:dyDescent="0.2">
      <c r="A517">
        <v>581</v>
      </c>
      <c r="B517" t="s">
        <v>7000</v>
      </c>
      <c r="C517" t="s">
        <v>1949</v>
      </c>
      <c r="D517" t="s">
        <v>6973</v>
      </c>
      <c r="E517">
        <v>28</v>
      </c>
      <c r="F517">
        <v>492244</v>
      </c>
      <c r="G517">
        <v>3</v>
      </c>
      <c r="H517">
        <v>200000516</v>
      </c>
      <c r="I517" t="s">
        <v>8356</v>
      </c>
      <c r="J517" t="s">
        <v>9522</v>
      </c>
    </row>
    <row r="518" spans="1:10" x14ac:dyDescent="0.2">
      <c r="A518">
        <v>582</v>
      </c>
      <c r="B518" t="s">
        <v>7001</v>
      </c>
      <c r="C518" t="s">
        <v>1950</v>
      </c>
      <c r="D518" t="s">
        <v>6973</v>
      </c>
      <c r="E518">
        <v>28</v>
      </c>
      <c r="F518">
        <v>492244</v>
      </c>
      <c r="G518">
        <v>3</v>
      </c>
      <c r="H518">
        <v>200000517</v>
      </c>
      <c r="I518" t="s">
        <v>9523</v>
      </c>
      <c r="J518" t="s">
        <v>9463</v>
      </c>
    </row>
    <row r="519" spans="1:10" x14ac:dyDescent="0.2">
      <c r="A519">
        <v>583</v>
      </c>
      <c r="B519" t="s">
        <v>7002</v>
      </c>
      <c r="C519" t="s">
        <v>1951</v>
      </c>
      <c r="D519" t="s">
        <v>6973</v>
      </c>
      <c r="E519">
        <v>26</v>
      </c>
      <c r="F519">
        <v>492244</v>
      </c>
      <c r="G519">
        <v>3</v>
      </c>
      <c r="H519">
        <v>200000518</v>
      </c>
      <c r="I519" t="s">
        <v>7848</v>
      </c>
      <c r="J519" t="s">
        <v>9514</v>
      </c>
    </row>
    <row r="520" spans="1:10" x14ac:dyDescent="0.2">
      <c r="A520">
        <v>584</v>
      </c>
      <c r="B520" t="s">
        <v>7003</v>
      </c>
      <c r="C520" t="s">
        <v>1952</v>
      </c>
      <c r="D520" t="s">
        <v>6973</v>
      </c>
      <c r="E520">
        <v>28</v>
      </c>
      <c r="F520">
        <v>492244</v>
      </c>
      <c r="G520">
        <v>3</v>
      </c>
      <c r="H520">
        <v>200000519</v>
      </c>
      <c r="I520" t="s">
        <v>9524</v>
      </c>
      <c r="J520" t="s">
        <v>9525</v>
      </c>
    </row>
    <row r="521" spans="1:10" x14ac:dyDescent="0.2">
      <c r="A521">
        <v>585</v>
      </c>
      <c r="B521" t="s">
        <v>7004</v>
      </c>
      <c r="C521" t="s">
        <v>1953</v>
      </c>
      <c r="D521" t="s">
        <v>6973</v>
      </c>
      <c r="E521">
        <v>28</v>
      </c>
      <c r="F521">
        <v>492244</v>
      </c>
      <c r="G521">
        <v>3</v>
      </c>
      <c r="H521">
        <v>200000520</v>
      </c>
      <c r="I521" t="s">
        <v>8114</v>
      </c>
      <c r="J521" t="s">
        <v>9516</v>
      </c>
    </row>
    <row r="522" spans="1:10" x14ac:dyDescent="0.2">
      <c r="A522">
        <v>586</v>
      </c>
      <c r="B522" t="s">
        <v>7005</v>
      </c>
      <c r="C522" t="s">
        <v>1954</v>
      </c>
      <c r="D522" t="s">
        <v>6973</v>
      </c>
      <c r="E522">
        <v>28</v>
      </c>
      <c r="F522">
        <v>492244</v>
      </c>
      <c r="G522">
        <v>3</v>
      </c>
      <c r="H522">
        <v>200000521</v>
      </c>
      <c r="I522" t="s">
        <v>9526</v>
      </c>
      <c r="J522" t="s">
        <v>9413</v>
      </c>
    </row>
    <row r="523" spans="1:10" x14ac:dyDescent="0.2">
      <c r="A523">
        <v>587</v>
      </c>
      <c r="B523" t="s">
        <v>7006</v>
      </c>
      <c r="C523" t="s">
        <v>1955</v>
      </c>
      <c r="D523" t="s">
        <v>6973</v>
      </c>
      <c r="E523">
        <v>28</v>
      </c>
      <c r="F523">
        <v>492244</v>
      </c>
      <c r="G523">
        <v>3</v>
      </c>
      <c r="H523">
        <v>200000522</v>
      </c>
      <c r="I523" t="s">
        <v>8060</v>
      </c>
      <c r="J523" t="s">
        <v>9527</v>
      </c>
    </row>
    <row r="524" spans="1:10" x14ac:dyDescent="0.2">
      <c r="A524">
        <v>588</v>
      </c>
      <c r="B524" t="s">
        <v>7007</v>
      </c>
      <c r="C524" t="s">
        <v>1956</v>
      </c>
      <c r="D524" t="s">
        <v>6973</v>
      </c>
      <c r="E524">
        <v>28</v>
      </c>
      <c r="F524">
        <v>492244</v>
      </c>
      <c r="G524">
        <v>3</v>
      </c>
      <c r="H524">
        <v>200000523</v>
      </c>
      <c r="I524" t="s">
        <v>8102</v>
      </c>
      <c r="J524" t="s">
        <v>9528</v>
      </c>
    </row>
    <row r="525" spans="1:10" x14ac:dyDescent="0.2">
      <c r="A525">
        <v>589</v>
      </c>
      <c r="B525" t="s">
        <v>7008</v>
      </c>
      <c r="C525" t="s">
        <v>1957</v>
      </c>
      <c r="D525" t="s">
        <v>6973</v>
      </c>
      <c r="E525">
        <v>28</v>
      </c>
      <c r="F525">
        <v>492244</v>
      </c>
      <c r="G525">
        <v>2</v>
      </c>
      <c r="H525">
        <v>200000524</v>
      </c>
      <c r="I525" t="s">
        <v>9529</v>
      </c>
      <c r="J525" t="s">
        <v>9505</v>
      </c>
    </row>
    <row r="526" spans="1:10" x14ac:dyDescent="0.2">
      <c r="A526">
        <v>590</v>
      </c>
      <c r="B526" t="s">
        <v>7009</v>
      </c>
      <c r="C526" t="s">
        <v>1958</v>
      </c>
      <c r="D526" t="s">
        <v>6973</v>
      </c>
      <c r="E526">
        <v>28</v>
      </c>
      <c r="F526">
        <v>492244</v>
      </c>
      <c r="G526">
        <v>2</v>
      </c>
      <c r="H526">
        <v>200000525</v>
      </c>
      <c r="I526" t="s">
        <v>8271</v>
      </c>
      <c r="J526" t="s">
        <v>7726</v>
      </c>
    </row>
    <row r="527" spans="1:10" x14ac:dyDescent="0.2">
      <c r="A527">
        <v>591</v>
      </c>
      <c r="B527" t="s">
        <v>7010</v>
      </c>
      <c r="C527" t="s">
        <v>1959</v>
      </c>
      <c r="D527" t="s">
        <v>6973</v>
      </c>
      <c r="E527">
        <v>27</v>
      </c>
      <c r="F527">
        <v>492244</v>
      </c>
      <c r="G527">
        <v>2</v>
      </c>
      <c r="H527">
        <v>200000526</v>
      </c>
      <c r="I527" t="s">
        <v>9530</v>
      </c>
      <c r="J527" t="s">
        <v>9350</v>
      </c>
    </row>
    <row r="528" spans="1:10" x14ac:dyDescent="0.2">
      <c r="A528">
        <v>592</v>
      </c>
      <c r="B528" t="s">
        <v>7011</v>
      </c>
      <c r="C528" t="s">
        <v>1960</v>
      </c>
      <c r="D528" t="s">
        <v>6973</v>
      </c>
      <c r="E528">
        <v>28</v>
      </c>
      <c r="F528">
        <v>492244</v>
      </c>
      <c r="G528">
        <v>2</v>
      </c>
      <c r="H528">
        <v>200000527</v>
      </c>
      <c r="I528" t="s">
        <v>8082</v>
      </c>
      <c r="J528" t="s">
        <v>9531</v>
      </c>
    </row>
    <row r="529" spans="1:10" x14ac:dyDescent="0.2">
      <c r="A529">
        <v>593</v>
      </c>
      <c r="B529" t="s">
        <v>7012</v>
      </c>
      <c r="C529" t="s">
        <v>1961</v>
      </c>
      <c r="D529" t="s">
        <v>6973</v>
      </c>
      <c r="E529">
        <v>28</v>
      </c>
      <c r="F529">
        <v>492244</v>
      </c>
      <c r="G529">
        <v>2</v>
      </c>
      <c r="H529">
        <v>200000528</v>
      </c>
      <c r="I529" t="s">
        <v>7715</v>
      </c>
      <c r="J529" t="s">
        <v>9532</v>
      </c>
    </row>
    <row r="530" spans="1:10" x14ac:dyDescent="0.2">
      <c r="A530">
        <v>594</v>
      </c>
      <c r="B530" t="s">
        <v>7013</v>
      </c>
      <c r="C530" t="s">
        <v>1962</v>
      </c>
      <c r="D530" t="s">
        <v>6973</v>
      </c>
      <c r="E530">
        <v>28</v>
      </c>
      <c r="F530">
        <v>492244</v>
      </c>
      <c r="G530">
        <v>2</v>
      </c>
      <c r="H530">
        <v>200000529</v>
      </c>
      <c r="I530" t="s">
        <v>8029</v>
      </c>
      <c r="J530" t="s">
        <v>9533</v>
      </c>
    </row>
    <row r="531" spans="1:10" x14ac:dyDescent="0.2">
      <c r="A531">
        <v>595</v>
      </c>
      <c r="B531" t="s">
        <v>7014</v>
      </c>
      <c r="C531" t="s">
        <v>1963</v>
      </c>
      <c r="D531" t="s">
        <v>6973</v>
      </c>
      <c r="E531">
        <v>26</v>
      </c>
      <c r="F531">
        <v>492244</v>
      </c>
      <c r="G531">
        <v>2</v>
      </c>
      <c r="H531">
        <v>200000530</v>
      </c>
      <c r="I531" t="s">
        <v>7916</v>
      </c>
      <c r="J531" t="s">
        <v>9534</v>
      </c>
    </row>
    <row r="532" spans="1:10" x14ac:dyDescent="0.2">
      <c r="A532">
        <v>596</v>
      </c>
      <c r="B532" t="s">
        <v>7015</v>
      </c>
      <c r="C532" t="s">
        <v>1964</v>
      </c>
      <c r="D532" t="s">
        <v>6973</v>
      </c>
      <c r="E532">
        <v>35</v>
      </c>
      <c r="F532">
        <v>492244</v>
      </c>
      <c r="G532">
        <v>2</v>
      </c>
      <c r="H532">
        <v>200000531</v>
      </c>
      <c r="I532" t="s">
        <v>8584</v>
      </c>
      <c r="J532" t="s">
        <v>9535</v>
      </c>
    </row>
    <row r="533" spans="1:10" x14ac:dyDescent="0.2">
      <c r="A533">
        <v>597</v>
      </c>
      <c r="B533" t="s">
        <v>7016</v>
      </c>
      <c r="C533" t="s">
        <v>1965</v>
      </c>
      <c r="D533" t="s">
        <v>6973</v>
      </c>
      <c r="E533">
        <v>25</v>
      </c>
      <c r="F533">
        <v>492244</v>
      </c>
      <c r="G533">
        <v>2</v>
      </c>
      <c r="H533">
        <v>200000532</v>
      </c>
      <c r="I533" t="s">
        <v>7766</v>
      </c>
      <c r="J533" t="s">
        <v>9385</v>
      </c>
    </row>
    <row r="534" spans="1:10" x14ac:dyDescent="0.2">
      <c r="A534">
        <v>598</v>
      </c>
      <c r="B534" t="s">
        <v>7017</v>
      </c>
      <c r="C534" t="s">
        <v>1966</v>
      </c>
      <c r="D534" t="s">
        <v>6973</v>
      </c>
      <c r="E534">
        <v>28</v>
      </c>
      <c r="F534">
        <v>492244</v>
      </c>
      <c r="G534">
        <v>2</v>
      </c>
      <c r="H534">
        <v>200000533</v>
      </c>
      <c r="I534" t="s">
        <v>9536</v>
      </c>
      <c r="J534" t="s">
        <v>9405</v>
      </c>
    </row>
    <row r="535" spans="1:10" x14ac:dyDescent="0.2">
      <c r="A535">
        <v>599</v>
      </c>
      <c r="B535" t="s">
        <v>7018</v>
      </c>
      <c r="C535" t="s">
        <v>1967</v>
      </c>
      <c r="D535" t="s">
        <v>6973</v>
      </c>
      <c r="E535">
        <v>27</v>
      </c>
      <c r="F535">
        <v>492244</v>
      </c>
      <c r="G535">
        <v>2</v>
      </c>
      <c r="H535">
        <v>200000534</v>
      </c>
      <c r="I535" t="s">
        <v>7812</v>
      </c>
      <c r="J535" t="s">
        <v>9508</v>
      </c>
    </row>
    <row r="536" spans="1:10" x14ac:dyDescent="0.2">
      <c r="A536">
        <v>600</v>
      </c>
      <c r="B536" t="s">
        <v>7019</v>
      </c>
      <c r="C536" t="s">
        <v>1968</v>
      </c>
      <c r="D536" t="s">
        <v>6973</v>
      </c>
      <c r="E536">
        <v>28</v>
      </c>
      <c r="F536">
        <v>492244</v>
      </c>
      <c r="G536">
        <v>2</v>
      </c>
      <c r="H536">
        <v>200000535</v>
      </c>
      <c r="I536" t="s">
        <v>9537</v>
      </c>
      <c r="J536" t="s">
        <v>9538</v>
      </c>
    </row>
    <row r="537" spans="1:10" x14ac:dyDescent="0.2">
      <c r="A537">
        <v>601</v>
      </c>
      <c r="B537" t="s">
        <v>7020</v>
      </c>
      <c r="C537" t="s">
        <v>1969</v>
      </c>
      <c r="D537" t="s">
        <v>6973</v>
      </c>
      <c r="E537">
        <v>28</v>
      </c>
      <c r="F537">
        <v>492244</v>
      </c>
      <c r="G537">
        <v>2</v>
      </c>
      <c r="H537">
        <v>200000536</v>
      </c>
      <c r="I537" t="s">
        <v>9539</v>
      </c>
      <c r="J537" t="s">
        <v>9496</v>
      </c>
    </row>
    <row r="538" spans="1:10" x14ac:dyDescent="0.2">
      <c r="A538">
        <v>602</v>
      </c>
      <c r="B538" t="s">
        <v>7021</v>
      </c>
      <c r="C538" t="s">
        <v>1970</v>
      </c>
      <c r="D538" t="s">
        <v>6973</v>
      </c>
      <c r="E538">
        <v>27</v>
      </c>
      <c r="F538">
        <v>492244</v>
      </c>
      <c r="G538">
        <v>2</v>
      </c>
      <c r="H538">
        <v>200000537</v>
      </c>
      <c r="I538" t="s">
        <v>8399</v>
      </c>
      <c r="J538" t="s">
        <v>9540</v>
      </c>
    </row>
    <row r="539" spans="1:10" x14ac:dyDescent="0.2">
      <c r="A539">
        <v>603</v>
      </c>
      <c r="B539" t="s">
        <v>7022</v>
      </c>
      <c r="C539" t="s">
        <v>1971</v>
      </c>
      <c r="D539" t="s">
        <v>6973</v>
      </c>
      <c r="E539">
        <v>28</v>
      </c>
      <c r="F539">
        <v>492244</v>
      </c>
      <c r="G539">
        <v>2</v>
      </c>
      <c r="H539">
        <v>200000538</v>
      </c>
      <c r="I539" t="s">
        <v>8286</v>
      </c>
      <c r="J539" t="s">
        <v>9541</v>
      </c>
    </row>
    <row r="540" spans="1:10" x14ac:dyDescent="0.2">
      <c r="A540">
        <v>604</v>
      </c>
      <c r="B540" t="s">
        <v>7023</v>
      </c>
      <c r="C540" t="s">
        <v>1972</v>
      </c>
      <c r="D540" t="s">
        <v>6973</v>
      </c>
      <c r="E540">
        <v>27</v>
      </c>
      <c r="F540">
        <v>492244</v>
      </c>
      <c r="G540">
        <v>2</v>
      </c>
      <c r="H540">
        <v>200000539</v>
      </c>
      <c r="I540" t="s">
        <v>9087</v>
      </c>
      <c r="J540" t="s">
        <v>9542</v>
      </c>
    </row>
    <row r="541" spans="1:10" x14ac:dyDescent="0.2">
      <c r="A541">
        <v>605</v>
      </c>
      <c r="B541" t="s">
        <v>7024</v>
      </c>
      <c r="C541" t="s">
        <v>1973</v>
      </c>
      <c r="D541" t="s">
        <v>6973</v>
      </c>
      <c r="E541">
        <v>28</v>
      </c>
      <c r="F541">
        <v>492244</v>
      </c>
      <c r="G541">
        <v>2</v>
      </c>
      <c r="H541">
        <v>200000540</v>
      </c>
      <c r="I541" t="s">
        <v>9543</v>
      </c>
      <c r="J541" t="s">
        <v>9544</v>
      </c>
    </row>
    <row r="542" spans="1:10" x14ac:dyDescent="0.2">
      <c r="A542">
        <v>606</v>
      </c>
      <c r="B542" t="s">
        <v>10877</v>
      </c>
      <c r="C542" t="s">
        <v>1974</v>
      </c>
      <c r="D542" t="s">
        <v>6973</v>
      </c>
      <c r="E542">
        <v>25</v>
      </c>
      <c r="F542">
        <v>492244</v>
      </c>
      <c r="G542">
        <v>2</v>
      </c>
      <c r="H542">
        <v>200000541</v>
      </c>
      <c r="I542" t="s">
        <v>8988</v>
      </c>
      <c r="J542" t="s">
        <v>9545</v>
      </c>
    </row>
    <row r="543" spans="1:10" x14ac:dyDescent="0.2">
      <c r="A543">
        <v>607</v>
      </c>
      <c r="B543" t="s">
        <v>7025</v>
      </c>
      <c r="C543" t="s">
        <v>1975</v>
      </c>
      <c r="D543" t="s">
        <v>6973</v>
      </c>
      <c r="E543">
        <v>28</v>
      </c>
      <c r="F543">
        <v>492244</v>
      </c>
      <c r="G543">
        <v>2</v>
      </c>
      <c r="H543">
        <v>200000542</v>
      </c>
      <c r="I543" t="s">
        <v>8114</v>
      </c>
      <c r="J543" t="s">
        <v>9451</v>
      </c>
    </row>
    <row r="544" spans="1:10" x14ac:dyDescent="0.2">
      <c r="A544">
        <v>608</v>
      </c>
      <c r="B544" t="s">
        <v>7026</v>
      </c>
      <c r="C544" t="s">
        <v>1976</v>
      </c>
      <c r="D544" t="s">
        <v>6973</v>
      </c>
      <c r="E544">
        <v>27</v>
      </c>
      <c r="F544">
        <v>492244</v>
      </c>
      <c r="G544">
        <v>2</v>
      </c>
      <c r="H544">
        <v>200000543</v>
      </c>
      <c r="I544" t="s">
        <v>9546</v>
      </c>
      <c r="J544" t="s">
        <v>9279</v>
      </c>
    </row>
    <row r="545" spans="1:10" x14ac:dyDescent="0.2">
      <c r="A545">
        <v>609</v>
      </c>
      <c r="B545" t="s">
        <v>7027</v>
      </c>
      <c r="C545" t="s">
        <v>1977</v>
      </c>
      <c r="D545" t="s">
        <v>6973</v>
      </c>
      <c r="E545">
        <v>28</v>
      </c>
      <c r="F545">
        <v>492244</v>
      </c>
      <c r="G545">
        <v>2</v>
      </c>
      <c r="H545">
        <v>200000544</v>
      </c>
      <c r="I545" t="s">
        <v>9547</v>
      </c>
      <c r="J545" t="s">
        <v>9548</v>
      </c>
    </row>
    <row r="546" spans="1:10" x14ac:dyDescent="0.2">
      <c r="A546">
        <v>610</v>
      </c>
      <c r="B546" t="s">
        <v>7028</v>
      </c>
      <c r="C546" t="s">
        <v>1978</v>
      </c>
      <c r="D546" t="s">
        <v>6973</v>
      </c>
      <c r="E546">
        <v>28</v>
      </c>
      <c r="F546">
        <v>492244</v>
      </c>
      <c r="G546">
        <v>2</v>
      </c>
      <c r="H546">
        <v>200000545</v>
      </c>
      <c r="I546" t="s">
        <v>7912</v>
      </c>
      <c r="J546" t="s">
        <v>7926</v>
      </c>
    </row>
    <row r="547" spans="1:10" x14ac:dyDescent="0.2">
      <c r="A547">
        <v>611</v>
      </c>
      <c r="B547" t="s">
        <v>7029</v>
      </c>
      <c r="C547" t="s">
        <v>1979</v>
      </c>
      <c r="D547" t="s">
        <v>6973</v>
      </c>
      <c r="E547">
        <v>28</v>
      </c>
      <c r="F547">
        <v>492244</v>
      </c>
      <c r="G547">
        <v>2</v>
      </c>
      <c r="H547">
        <v>200000546</v>
      </c>
      <c r="I547" t="s">
        <v>8160</v>
      </c>
      <c r="J547" t="s">
        <v>9549</v>
      </c>
    </row>
    <row r="548" spans="1:10" x14ac:dyDescent="0.2">
      <c r="A548">
        <v>612</v>
      </c>
      <c r="B548" t="s">
        <v>7030</v>
      </c>
      <c r="C548" t="s">
        <v>1980</v>
      </c>
      <c r="D548" t="s">
        <v>6973</v>
      </c>
      <c r="E548">
        <v>28</v>
      </c>
      <c r="F548">
        <v>492244</v>
      </c>
      <c r="G548">
        <v>2</v>
      </c>
      <c r="H548">
        <v>200000547</v>
      </c>
      <c r="I548" t="s">
        <v>8698</v>
      </c>
      <c r="J548" t="s">
        <v>9463</v>
      </c>
    </row>
    <row r="549" spans="1:10" x14ac:dyDescent="0.2">
      <c r="A549">
        <v>613</v>
      </c>
      <c r="B549" t="s">
        <v>7031</v>
      </c>
      <c r="C549" t="s">
        <v>1981</v>
      </c>
      <c r="D549" t="s">
        <v>6973</v>
      </c>
      <c r="E549">
        <v>28</v>
      </c>
      <c r="F549">
        <v>492244</v>
      </c>
      <c r="G549">
        <v>2</v>
      </c>
      <c r="H549">
        <v>200000548</v>
      </c>
      <c r="I549" t="s">
        <v>8102</v>
      </c>
      <c r="J549" t="s">
        <v>9352</v>
      </c>
    </row>
    <row r="550" spans="1:10" x14ac:dyDescent="0.2">
      <c r="A550">
        <v>614</v>
      </c>
      <c r="B550" t="s">
        <v>10878</v>
      </c>
      <c r="C550" t="s">
        <v>1781</v>
      </c>
      <c r="D550" t="s">
        <v>6973</v>
      </c>
      <c r="E550">
        <v>27</v>
      </c>
      <c r="F550">
        <v>492244</v>
      </c>
      <c r="G550">
        <v>1</v>
      </c>
      <c r="H550">
        <v>200000549</v>
      </c>
      <c r="I550" t="s">
        <v>7859</v>
      </c>
      <c r="J550" t="s">
        <v>9508</v>
      </c>
    </row>
    <row r="551" spans="1:10" x14ac:dyDescent="0.2">
      <c r="A551">
        <v>615</v>
      </c>
      <c r="B551" t="s">
        <v>10879</v>
      </c>
      <c r="C551" t="s">
        <v>10880</v>
      </c>
      <c r="D551" t="s">
        <v>6973</v>
      </c>
      <c r="E551">
        <v>28</v>
      </c>
      <c r="F551">
        <v>492244</v>
      </c>
      <c r="G551">
        <v>1</v>
      </c>
      <c r="H551">
        <v>200000550</v>
      </c>
      <c r="I551" t="s">
        <v>9550</v>
      </c>
      <c r="J551" t="s">
        <v>9476</v>
      </c>
    </row>
    <row r="552" spans="1:10" x14ac:dyDescent="0.2">
      <c r="A552">
        <v>616</v>
      </c>
      <c r="B552" t="s">
        <v>10881</v>
      </c>
      <c r="C552" t="s">
        <v>10882</v>
      </c>
      <c r="D552" t="s">
        <v>6973</v>
      </c>
      <c r="E552">
        <v>26</v>
      </c>
      <c r="F552">
        <v>492244</v>
      </c>
      <c r="G552">
        <v>1</v>
      </c>
      <c r="H552">
        <v>200000551</v>
      </c>
      <c r="I552" t="s">
        <v>7937</v>
      </c>
      <c r="J552" t="s">
        <v>9551</v>
      </c>
    </row>
    <row r="553" spans="1:10" x14ac:dyDescent="0.2">
      <c r="A553">
        <v>617</v>
      </c>
      <c r="B553" t="s">
        <v>10883</v>
      </c>
      <c r="C553" t="s">
        <v>10884</v>
      </c>
      <c r="D553" t="s">
        <v>6973</v>
      </c>
      <c r="E553">
        <v>28</v>
      </c>
      <c r="F553">
        <v>492244</v>
      </c>
      <c r="G553">
        <v>1</v>
      </c>
      <c r="H553">
        <v>200000552</v>
      </c>
      <c r="I553" t="s">
        <v>9552</v>
      </c>
      <c r="J553" t="s">
        <v>9553</v>
      </c>
    </row>
    <row r="554" spans="1:10" x14ac:dyDescent="0.2">
      <c r="A554">
        <v>618</v>
      </c>
      <c r="B554" t="s">
        <v>10885</v>
      </c>
      <c r="C554" t="s">
        <v>10886</v>
      </c>
      <c r="D554" t="s">
        <v>6973</v>
      </c>
      <c r="E554">
        <v>26</v>
      </c>
      <c r="F554">
        <v>492244</v>
      </c>
      <c r="G554">
        <v>1</v>
      </c>
      <c r="H554">
        <v>200000553</v>
      </c>
      <c r="I554" t="s">
        <v>9554</v>
      </c>
      <c r="J554" t="s">
        <v>9417</v>
      </c>
    </row>
    <row r="555" spans="1:10" x14ac:dyDescent="0.2">
      <c r="A555">
        <v>619</v>
      </c>
      <c r="B555" t="s">
        <v>10887</v>
      </c>
      <c r="C555" t="s">
        <v>10888</v>
      </c>
      <c r="D555" t="s">
        <v>6973</v>
      </c>
      <c r="E555">
        <v>33</v>
      </c>
      <c r="F555">
        <v>492244</v>
      </c>
      <c r="G555">
        <v>1</v>
      </c>
      <c r="H555">
        <v>200000554</v>
      </c>
      <c r="I555" t="s">
        <v>9555</v>
      </c>
      <c r="J555" t="s">
        <v>9556</v>
      </c>
    </row>
    <row r="556" spans="1:10" x14ac:dyDescent="0.2">
      <c r="A556">
        <v>620</v>
      </c>
      <c r="B556" t="s">
        <v>10889</v>
      </c>
      <c r="C556" t="s">
        <v>10890</v>
      </c>
      <c r="D556" t="s">
        <v>6973</v>
      </c>
      <c r="E556">
        <v>28</v>
      </c>
      <c r="F556">
        <v>492244</v>
      </c>
      <c r="G556">
        <v>1</v>
      </c>
      <c r="H556">
        <v>200000555</v>
      </c>
      <c r="I556" t="s">
        <v>9557</v>
      </c>
      <c r="J556" t="s">
        <v>7926</v>
      </c>
    </row>
    <row r="557" spans="1:10" x14ac:dyDescent="0.2">
      <c r="A557">
        <v>621</v>
      </c>
      <c r="B557" t="s">
        <v>10891</v>
      </c>
      <c r="C557" t="s">
        <v>10892</v>
      </c>
      <c r="D557" t="s">
        <v>6973</v>
      </c>
      <c r="E557">
        <v>35</v>
      </c>
      <c r="F557">
        <v>492244</v>
      </c>
      <c r="G557">
        <v>1</v>
      </c>
      <c r="H557">
        <v>200000556</v>
      </c>
      <c r="I557" t="s">
        <v>9558</v>
      </c>
      <c r="J557" t="s">
        <v>7869</v>
      </c>
    </row>
    <row r="558" spans="1:10" x14ac:dyDescent="0.2">
      <c r="A558">
        <v>622</v>
      </c>
      <c r="B558" t="s">
        <v>10893</v>
      </c>
      <c r="C558" t="s">
        <v>10894</v>
      </c>
      <c r="D558" t="s">
        <v>6973</v>
      </c>
      <c r="E558">
        <v>35</v>
      </c>
      <c r="F558">
        <v>492244</v>
      </c>
      <c r="G558">
        <v>1</v>
      </c>
      <c r="H558">
        <v>200000557</v>
      </c>
      <c r="I558" t="s">
        <v>9558</v>
      </c>
      <c r="J558" t="s">
        <v>9559</v>
      </c>
    </row>
    <row r="559" spans="1:10" x14ac:dyDescent="0.2">
      <c r="A559">
        <v>623</v>
      </c>
      <c r="B559" t="s">
        <v>10895</v>
      </c>
      <c r="C559" t="s">
        <v>10896</v>
      </c>
      <c r="D559" t="s">
        <v>6973</v>
      </c>
      <c r="E559">
        <v>28</v>
      </c>
      <c r="F559">
        <v>492244</v>
      </c>
      <c r="G559">
        <v>1</v>
      </c>
      <c r="H559">
        <v>200000558</v>
      </c>
      <c r="I559" t="s">
        <v>9560</v>
      </c>
      <c r="J559" t="s">
        <v>9561</v>
      </c>
    </row>
    <row r="560" spans="1:10" x14ac:dyDescent="0.2">
      <c r="A560">
        <v>624</v>
      </c>
      <c r="B560" t="s">
        <v>10897</v>
      </c>
      <c r="C560" t="s">
        <v>10898</v>
      </c>
      <c r="D560" t="s">
        <v>6973</v>
      </c>
      <c r="E560">
        <v>28</v>
      </c>
      <c r="F560">
        <v>492244</v>
      </c>
      <c r="G560">
        <v>1</v>
      </c>
      <c r="H560">
        <v>200000559</v>
      </c>
      <c r="I560" t="s">
        <v>7861</v>
      </c>
      <c r="J560" t="s">
        <v>9562</v>
      </c>
    </row>
    <row r="561" spans="1:10" x14ac:dyDescent="0.2">
      <c r="A561">
        <v>625</v>
      </c>
      <c r="B561" t="s">
        <v>10899</v>
      </c>
      <c r="C561" t="s">
        <v>10900</v>
      </c>
      <c r="D561" t="s">
        <v>6973</v>
      </c>
      <c r="E561">
        <v>28</v>
      </c>
      <c r="F561">
        <v>492244</v>
      </c>
      <c r="G561">
        <v>1</v>
      </c>
      <c r="H561">
        <v>200000560</v>
      </c>
      <c r="I561" t="s">
        <v>8428</v>
      </c>
      <c r="J561" t="s">
        <v>9563</v>
      </c>
    </row>
    <row r="562" spans="1:10" x14ac:dyDescent="0.2">
      <c r="A562">
        <v>626</v>
      </c>
      <c r="B562" t="s">
        <v>10901</v>
      </c>
      <c r="C562" t="s">
        <v>10902</v>
      </c>
      <c r="D562" t="s">
        <v>6973</v>
      </c>
      <c r="E562">
        <v>27</v>
      </c>
      <c r="F562">
        <v>492244</v>
      </c>
      <c r="G562">
        <v>1</v>
      </c>
      <c r="H562">
        <v>200000561</v>
      </c>
      <c r="I562" t="s">
        <v>8609</v>
      </c>
      <c r="J562" t="s">
        <v>9564</v>
      </c>
    </row>
    <row r="563" spans="1:10" x14ac:dyDescent="0.2">
      <c r="A563">
        <v>627</v>
      </c>
      <c r="B563" t="s">
        <v>10903</v>
      </c>
      <c r="C563" t="s">
        <v>10904</v>
      </c>
      <c r="D563" t="s">
        <v>6973</v>
      </c>
      <c r="E563">
        <v>27</v>
      </c>
      <c r="F563">
        <v>492244</v>
      </c>
      <c r="G563">
        <v>1</v>
      </c>
      <c r="H563">
        <v>200000562</v>
      </c>
      <c r="I563" t="s">
        <v>9565</v>
      </c>
      <c r="J563" t="s">
        <v>9566</v>
      </c>
    </row>
    <row r="564" spans="1:10" x14ac:dyDescent="0.2">
      <c r="A564">
        <v>628</v>
      </c>
      <c r="B564" t="s">
        <v>10905</v>
      </c>
      <c r="C564" t="s">
        <v>10906</v>
      </c>
      <c r="D564" t="s">
        <v>6973</v>
      </c>
      <c r="E564">
        <v>27</v>
      </c>
      <c r="F564">
        <v>492244</v>
      </c>
      <c r="G564">
        <v>1</v>
      </c>
      <c r="H564">
        <v>200000563</v>
      </c>
      <c r="I564" t="s">
        <v>8185</v>
      </c>
      <c r="J564" t="s">
        <v>9368</v>
      </c>
    </row>
    <row r="565" spans="1:10" x14ac:dyDescent="0.2">
      <c r="A565">
        <v>629</v>
      </c>
      <c r="B565" t="s">
        <v>10907</v>
      </c>
      <c r="C565" t="s">
        <v>10908</v>
      </c>
      <c r="D565" t="s">
        <v>6973</v>
      </c>
      <c r="E565">
        <v>28</v>
      </c>
      <c r="F565">
        <v>492244</v>
      </c>
      <c r="G565">
        <v>1</v>
      </c>
      <c r="H565">
        <v>200000564</v>
      </c>
      <c r="I565" t="s">
        <v>7850</v>
      </c>
      <c r="J565" t="s">
        <v>9393</v>
      </c>
    </row>
    <row r="566" spans="1:10" x14ac:dyDescent="0.2">
      <c r="A566">
        <v>630</v>
      </c>
      <c r="B566" t="s">
        <v>10909</v>
      </c>
      <c r="C566" t="s">
        <v>10910</v>
      </c>
      <c r="D566" t="s">
        <v>6973</v>
      </c>
      <c r="E566">
        <v>28</v>
      </c>
      <c r="F566">
        <v>492244</v>
      </c>
      <c r="G566">
        <v>1</v>
      </c>
      <c r="H566">
        <v>200000565</v>
      </c>
      <c r="I566" t="s">
        <v>9212</v>
      </c>
      <c r="J566" t="s">
        <v>9567</v>
      </c>
    </row>
    <row r="567" spans="1:10" x14ac:dyDescent="0.2">
      <c r="A567">
        <v>631</v>
      </c>
      <c r="B567" t="s">
        <v>10911</v>
      </c>
      <c r="C567" t="s">
        <v>10912</v>
      </c>
      <c r="D567" t="s">
        <v>6973</v>
      </c>
      <c r="E567">
        <v>27</v>
      </c>
      <c r="F567">
        <v>492244</v>
      </c>
      <c r="G567">
        <v>1</v>
      </c>
      <c r="H567">
        <v>200000566</v>
      </c>
      <c r="I567" t="s">
        <v>7976</v>
      </c>
      <c r="J567" t="s">
        <v>9379</v>
      </c>
    </row>
    <row r="568" spans="1:10" x14ac:dyDescent="0.2">
      <c r="A568">
        <v>632</v>
      </c>
      <c r="B568" t="s">
        <v>10913</v>
      </c>
      <c r="C568" t="s">
        <v>10914</v>
      </c>
      <c r="D568" t="s">
        <v>6973</v>
      </c>
      <c r="E568">
        <v>28</v>
      </c>
      <c r="F568">
        <v>492244</v>
      </c>
      <c r="G568">
        <v>1</v>
      </c>
      <c r="H568">
        <v>200000567</v>
      </c>
      <c r="I568" t="s">
        <v>7749</v>
      </c>
      <c r="J568" t="s">
        <v>9568</v>
      </c>
    </row>
    <row r="569" spans="1:10" x14ac:dyDescent="0.2">
      <c r="A569">
        <v>633</v>
      </c>
      <c r="B569" t="s">
        <v>10915</v>
      </c>
      <c r="C569" t="s">
        <v>10916</v>
      </c>
      <c r="D569" t="s">
        <v>6973</v>
      </c>
      <c r="E569">
        <v>38</v>
      </c>
      <c r="F569">
        <v>492244</v>
      </c>
      <c r="G569">
        <v>1</v>
      </c>
      <c r="H569">
        <v>200000568</v>
      </c>
      <c r="I569" t="s">
        <v>9569</v>
      </c>
      <c r="J569" t="s">
        <v>9567</v>
      </c>
    </row>
    <row r="570" spans="1:10" x14ac:dyDescent="0.2">
      <c r="A570">
        <v>634</v>
      </c>
      <c r="B570" t="s">
        <v>10917</v>
      </c>
      <c r="C570" t="s">
        <v>10918</v>
      </c>
      <c r="D570" t="s">
        <v>6973</v>
      </c>
      <c r="E570">
        <v>28</v>
      </c>
      <c r="F570">
        <v>492244</v>
      </c>
      <c r="G570">
        <v>1</v>
      </c>
      <c r="H570">
        <v>200000569</v>
      </c>
      <c r="I570" t="s">
        <v>8883</v>
      </c>
      <c r="J570" t="s">
        <v>9570</v>
      </c>
    </row>
    <row r="571" spans="1:10" x14ac:dyDescent="0.2">
      <c r="A571">
        <v>635</v>
      </c>
      <c r="B571" t="s">
        <v>10919</v>
      </c>
      <c r="C571" t="s">
        <v>10920</v>
      </c>
      <c r="D571" t="s">
        <v>6973</v>
      </c>
      <c r="E571">
        <v>28</v>
      </c>
      <c r="F571">
        <v>492244</v>
      </c>
      <c r="G571">
        <v>1</v>
      </c>
      <c r="H571">
        <v>200000570</v>
      </c>
      <c r="I571" t="s">
        <v>9571</v>
      </c>
      <c r="J571" t="s">
        <v>9499</v>
      </c>
    </row>
    <row r="572" spans="1:10" x14ac:dyDescent="0.2">
      <c r="A572">
        <v>636</v>
      </c>
      <c r="B572" t="s">
        <v>10921</v>
      </c>
      <c r="C572" t="s">
        <v>10922</v>
      </c>
      <c r="D572" t="s">
        <v>6973</v>
      </c>
      <c r="E572">
        <v>28</v>
      </c>
      <c r="F572">
        <v>492244</v>
      </c>
      <c r="G572">
        <v>1</v>
      </c>
      <c r="H572">
        <v>200000571</v>
      </c>
      <c r="I572" t="s">
        <v>8046</v>
      </c>
      <c r="J572" t="s">
        <v>9474</v>
      </c>
    </row>
    <row r="573" spans="1:10" x14ac:dyDescent="0.2">
      <c r="A573">
        <v>637</v>
      </c>
      <c r="B573" t="s">
        <v>10923</v>
      </c>
      <c r="C573" t="s">
        <v>10924</v>
      </c>
      <c r="D573" t="s">
        <v>6973</v>
      </c>
      <c r="E573">
        <v>27</v>
      </c>
      <c r="F573">
        <v>492244</v>
      </c>
      <c r="G573">
        <v>1</v>
      </c>
      <c r="H573">
        <v>200000572</v>
      </c>
      <c r="I573" t="s">
        <v>7982</v>
      </c>
      <c r="J573" t="s">
        <v>9364</v>
      </c>
    </row>
    <row r="574" spans="1:10" x14ac:dyDescent="0.2">
      <c r="A574">
        <v>638</v>
      </c>
      <c r="B574" t="s">
        <v>10925</v>
      </c>
      <c r="C574" t="s">
        <v>10926</v>
      </c>
      <c r="D574" t="s">
        <v>6973</v>
      </c>
      <c r="E574">
        <v>35</v>
      </c>
      <c r="F574">
        <v>492244</v>
      </c>
      <c r="G574">
        <v>1</v>
      </c>
      <c r="H574">
        <v>200000573</v>
      </c>
      <c r="I574" t="s">
        <v>9572</v>
      </c>
      <c r="J574" t="s">
        <v>9573</v>
      </c>
    </row>
    <row r="575" spans="1:10" x14ac:dyDescent="0.2">
      <c r="A575">
        <v>639</v>
      </c>
      <c r="B575" t="s">
        <v>10927</v>
      </c>
      <c r="C575" t="s">
        <v>10928</v>
      </c>
      <c r="D575" t="s">
        <v>6973</v>
      </c>
      <c r="E575">
        <v>28</v>
      </c>
      <c r="F575">
        <v>492244</v>
      </c>
      <c r="G575">
        <v>1</v>
      </c>
      <c r="H575">
        <v>200000574</v>
      </c>
      <c r="I575" t="s">
        <v>7970</v>
      </c>
      <c r="J575" t="s">
        <v>9574</v>
      </c>
    </row>
    <row r="576" spans="1:10" x14ac:dyDescent="0.2">
      <c r="A576">
        <v>640</v>
      </c>
      <c r="B576" t="s">
        <v>10929</v>
      </c>
      <c r="C576" t="s">
        <v>10930</v>
      </c>
      <c r="D576" t="s">
        <v>6973</v>
      </c>
      <c r="E576">
        <v>25</v>
      </c>
      <c r="F576">
        <v>492244</v>
      </c>
      <c r="G576">
        <v>1</v>
      </c>
      <c r="H576">
        <v>200000575</v>
      </c>
      <c r="I576" t="s">
        <v>9575</v>
      </c>
      <c r="J576" t="s">
        <v>7936</v>
      </c>
    </row>
    <row r="577" spans="1:10" x14ac:dyDescent="0.2">
      <c r="A577">
        <v>641</v>
      </c>
      <c r="B577" t="s">
        <v>10931</v>
      </c>
      <c r="C577" t="s">
        <v>10932</v>
      </c>
      <c r="D577" t="s">
        <v>6973</v>
      </c>
      <c r="E577">
        <v>28</v>
      </c>
      <c r="F577">
        <v>492244</v>
      </c>
      <c r="G577">
        <v>1</v>
      </c>
      <c r="H577">
        <v>200000576</v>
      </c>
      <c r="I577" t="s">
        <v>9576</v>
      </c>
      <c r="J577" t="s">
        <v>9387</v>
      </c>
    </row>
    <row r="578" spans="1:10" x14ac:dyDescent="0.2">
      <c r="A578">
        <v>642</v>
      </c>
      <c r="B578" t="s">
        <v>10933</v>
      </c>
      <c r="C578" t="s">
        <v>10934</v>
      </c>
      <c r="D578" t="s">
        <v>6973</v>
      </c>
      <c r="E578">
        <v>28</v>
      </c>
      <c r="F578">
        <v>492244</v>
      </c>
      <c r="G578">
        <v>1</v>
      </c>
      <c r="H578">
        <v>200000577</v>
      </c>
      <c r="I578" t="s">
        <v>7960</v>
      </c>
      <c r="J578" t="s">
        <v>9435</v>
      </c>
    </row>
    <row r="579" spans="1:10" x14ac:dyDescent="0.2">
      <c r="A579">
        <v>643</v>
      </c>
      <c r="B579" t="s">
        <v>10935</v>
      </c>
      <c r="C579" t="s">
        <v>10936</v>
      </c>
      <c r="D579" t="s">
        <v>6973</v>
      </c>
      <c r="E579">
        <v>28</v>
      </c>
      <c r="F579">
        <v>492244</v>
      </c>
      <c r="G579">
        <v>1</v>
      </c>
      <c r="H579">
        <v>200000578</v>
      </c>
      <c r="I579" t="s">
        <v>9577</v>
      </c>
      <c r="J579" t="s">
        <v>9578</v>
      </c>
    </row>
    <row r="580" spans="1:10" x14ac:dyDescent="0.2">
      <c r="A580">
        <v>644</v>
      </c>
      <c r="B580" t="s">
        <v>10937</v>
      </c>
      <c r="C580" t="s">
        <v>10938</v>
      </c>
      <c r="D580" t="s">
        <v>6973</v>
      </c>
      <c r="E580">
        <v>27</v>
      </c>
      <c r="F580">
        <v>492244</v>
      </c>
      <c r="G580">
        <v>1</v>
      </c>
      <c r="H580">
        <v>200000579</v>
      </c>
      <c r="I580" t="s">
        <v>9579</v>
      </c>
      <c r="J580" t="s">
        <v>9435</v>
      </c>
    </row>
    <row r="581" spans="1:10" x14ac:dyDescent="0.2">
      <c r="A581">
        <v>645</v>
      </c>
      <c r="B581" t="s">
        <v>10939</v>
      </c>
      <c r="C581" t="s">
        <v>10940</v>
      </c>
      <c r="D581" t="s">
        <v>6973</v>
      </c>
      <c r="E581">
        <v>28</v>
      </c>
      <c r="F581">
        <v>492244</v>
      </c>
      <c r="G581">
        <v>1</v>
      </c>
      <c r="H581">
        <v>200000580</v>
      </c>
      <c r="I581" t="s">
        <v>7837</v>
      </c>
      <c r="J581" t="s">
        <v>9369</v>
      </c>
    </row>
    <row r="582" spans="1:10" x14ac:dyDescent="0.2">
      <c r="A582">
        <v>646</v>
      </c>
      <c r="B582" t="s">
        <v>10941</v>
      </c>
      <c r="C582" t="s">
        <v>10942</v>
      </c>
      <c r="D582" t="s">
        <v>6973</v>
      </c>
      <c r="E582">
        <v>28</v>
      </c>
      <c r="F582">
        <v>492244</v>
      </c>
      <c r="G582">
        <v>1</v>
      </c>
      <c r="H582">
        <v>200000581</v>
      </c>
      <c r="I582" t="s">
        <v>7757</v>
      </c>
      <c r="J582" t="s">
        <v>9370</v>
      </c>
    </row>
    <row r="583" spans="1:10" x14ac:dyDescent="0.2">
      <c r="A583">
        <v>647</v>
      </c>
      <c r="B583" t="s">
        <v>7133</v>
      </c>
      <c r="C583" t="s">
        <v>2083</v>
      </c>
      <c r="D583" t="s">
        <v>4777</v>
      </c>
      <c r="E583">
        <v>25</v>
      </c>
      <c r="F583">
        <v>490049</v>
      </c>
      <c r="G583">
        <v>4</v>
      </c>
      <c r="H583">
        <v>200000582</v>
      </c>
      <c r="I583" t="s">
        <v>9580</v>
      </c>
      <c r="J583" t="s">
        <v>9483</v>
      </c>
    </row>
    <row r="584" spans="1:10" x14ac:dyDescent="0.2">
      <c r="A584">
        <v>648</v>
      </c>
      <c r="B584" t="s">
        <v>7134</v>
      </c>
      <c r="C584" t="s">
        <v>2084</v>
      </c>
      <c r="D584" t="s">
        <v>4777</v>
      </c>
      <c r="E584">
        <v>26</v>
      </c>
      <c r="F584">
        <v>490049</v>
      </c>
      <c r="G584">
        <v>4</v>
      </c>
      <c r="H584">
        <v>200000583</v>
      </c>
      <c r="I584" t="s">
        <v>9581</v>
      </c>
      <c r="J584" t="s">
        <v>9371</v>
      </c>
    </row>
    <row r="585" spans="1:10" x14ac:dyDescent="0.2">
      <c r="A585">
        <v>649</v>
      </c>
      <c r="B585" t="s">
        <v>7135</v>
      </c>
      <c r="C585" t="s">
        <v>2085</v>
      </c>
      <c r="D585" t="s">
        <v>4777</v>
      </c>
      <c r="E585">
        <v>26</v>
      </c>
      <c r="F585">
        <v>490049</v>
      </c>
      <c r="G585">
        <v>4</v>
      </c>
      <c r="H585">
        <v>200000584</v>
      </c>
      <c r="I585" t="s">
        <v>9582</v>
      </c>
      <c r="J585" t="s">
        <v>9583</v>
      </c>
    </row>
    <row r="586" spans="1:10" x14ac:dyDescent="0.2">
      <c r="A586">
        <v>650</v>
      </c>
      <c r="B586" t="s">
        <v>7136</v>
      </c>
      <c r="C586" t="s">
        <v>2086</v>
      </c>
      <c r="D586" t="s">
        <v>4777</v>
      </c>
      <c r="E586">
        <v>26</v>
      </c>
      <c r="F586">
        <v>490049</v>
      </c>
      <c r="G586">
        <v>4</v>
      </c>
      <c r="H586">
        <v>200000585</v>
      </c>
      <c r="I586" t="s">
        <v>7908</v>
      </c>
      <c r="J586" t="s">
        <v>9392</v>
      </c>
    </row>
    <row r="587" spans="1:10" x14ac:dyDescent="0.2">
      <c r="A587">
        <v>651</v>
      </c>
      <c r="B587" t="s">
        <v>7137</v>
      </c>
      <c r="C587" t="s">
        <v>2087</v>
      </c>
      <c r="D587" t="s">
        <v>4777</v>
      </c>
      <c r="E587">
        <v>26</v>
      </c>
      <c r="F587">
        <v>490049</v>
      </c>
      <c r="G587">
        <v>4</v>
      </c>
      <c r="H587">
        <v>200000586</v>
      </c>
      <c r="I587" t="s">
        <v>9584</v>
      </c>
      <c r="J587" t="s">
        <v>9585</v>
      </c>
    </row>
    <row r="588" spans="1:10" x14ac:dyDescent="0.2">
      <c r="A588">
        <v>652</v>
      </c>
      <c r="B588" t="s">
        <v>7138</v>
      </c>
      <c r="C588" t="s">
        <v>2088</v>
      </c>
      <c r="D588" t="s">
        <v>4777</v>
      </c>
      <c r="E588">
        <v>33</v>
      </c>
      <c r="F588">
        <v>490049</v>
      </c>
      <c r="G588">
        <v>3</v>
      </c>
      <c r="H588">
        <v>200000587</v>
      </c>
      <c r="I588" t="s">
        <v>9040</v>
      </c>
      <c r="J588" t="s">
        <v>9368</v>
      </c>
    </row>
    <row r="589" spans="1:10" x14ac:dyDescent="0.2">
      <c r="A589">
        <v>653</v>
      </c>
      <c r="B589" t="s">
        <v>7139</v>
      </c>
      <c r="C589" t="s">
        <v>2089</v>
      </c>
      <c r="D589" t="s">
        <v>4777</v>
      </c>
      <c r="E589">
        <v>33</v>
      </c>
      <c r="F589">
        <v>490049</v>
      </c>
      <c r="G589">
        <v>3</v>
      </c>
      <c r="H589">
        <v>200000588</v>
      </c>
      <c r="I589" t="s">
        <v>9244</v>
      </c>
      <c r="J589" t="s">
        <v>9586</v>
      </c>
    </row>
    <row r="590" spans="1:10" x14ac:dyDescent="0.2">
      <c r="A590">
        <v>654</v>
      </c>
      <c r="B590" t="s">
        <v>7140</v>
      </c>
      <c r="C590" t="s">
        <v>2090</v>
      </c>
      <c r="D590" t="s">
        <v>4777</v>
      </c>
      <c r="E590">
        <v>25</v>
      </c>
      <c r="F590">
        <v>490049</v>
      </c>
      <c r="G590">
        <v>3</v>
      </c>
      <c r="H590">
        <v>200000589</v>
      </c>
      <c r="I590" t="s">
        <v>7763</v>
      </c>
      <c r="J590" t="s">
        <v>9489</v>
      </c>
    </row>
    <row r="591" spans="1:10" x14ac:dyDescent="0.2">
      <c r="A591">
        <v>655</v>
      </c>
      <c r="B591" t="s">
        <v>7141</v>
      </c>
      <c r="C591" t="s">
        <v>2091</v>
      </c>
      <c r="D591" t="s">
        <v>4777</v>
      </c>
      <c r="E591">
        <v>26</v>
      </c>
      <c r="F591">
        <v>490049</v>
      </c>
      <c r="G591">
        <v>3</v>
      </c>
      <c r="H591">
        <v>200000590</v>
      </c>
      <c r="I591" t="s">
        <v>8152</v>
      </c>
      <c r="J591" t="s">
        <v>9401</v>
      </c>
    </row>
    <row r="592" spans="1:10" x14ac:dyDescent="0.2">
      <c r="A592">
        <v>656</v>
      </c>
      <c r="B592" t="s">
        <v>7142</v>
      </c>
      <c r="C592" t="s">
        <v>2092</v>
      </c>
      <c r="D592" t="s">
        <v>4777</v>
      </c>
      <c r="E592">
        <v>17</v>
      </c>
      <c r="F592">
        <v>490049</v>
      </c>
      <c r="G592">
        <v>3</v>
      </c>
      <c r="H592">
        <v>200000591</v>
      </c>
      <c r="I592" t="s">
        <v>7907</v>
      </c>
      <c r="J592" t="s">
        <v>7936</v>
      </c>
    </row>
    <row r="593" spans="1:10" x14ac:dyDescent="0.2">
      <c r="A593">
        <v>657</v>
      </c>
      <c r="B593" t="s">
        <v>7143</v>
      </c>
      <c r="C593" t="s">
        <v>2093</v>
      </c>
      <c r="D593" t="s">
        <v>4777</v>
      </c>
      <c r="E593">
        <v>26</v>
      </c>
      <c r="F593">
        <v>490049</v>
      </c>
      <c r="G593">
        <v>3</v>
      </c>
      <c r="H593">
        <v>200000592</v>
      </c>
      <c r="I593" t="s">
        <v>8698</v>
      </c>
      <c r="J593" t="s">
        <v>9374</v>
      </c>
    </row>
    <row r="594" spans="1:10" x14ac:dyDescent="0.2">
      <c r="A594">
        <v>658</v>
      </c>
      <c r="B594" t="s">
        <v>7381</v>
      </c>
      <c r="C594" t="s">
        <v>7382</v>
      </c>
      <c r="D594" t="s">
        <v>4777</v>
      </c>
      <c r="E594">
        <v>27</v>
      </c>
      <c r="F594">
        <v>490049</v>
      </c>
      <c r="G594">
        <v>2</v>
      </c>
      <c r="H594">
        <v>200000593</v>
      </c>
      <c r="I594" t="s">
        <v>8086</v>
      </c>
      <c r="J594" t="s">
        <v>9408</v>
      </c>
    </row>
    <row r="595" spans="1:10" x14ac:dyDescent="0.2">
      <c r="A595">
        <v>659</v>
      </c>
      <c r="B595" t="s">
        <v>7383</v>
      </c>
      <c r="C595" t="s">
        <v>7384</v>
      </c>
      <c r="D595" t="s">
        <v>4777</v>
      </c>
      <c r="E595">
        <v>26</v>
      </c>
      <c r="F595">
        <v>490049</v>
      </c>
      <c r="G595">
        <v>2</v>
      </c>
      <c r="H595">
        <v>200000594</v>
      </c>
      <c r="I595" t="s">
        <v>9587</v>
      </c>
      <c r="J595" t="s">
        <v>9588</v>
      </c>
    </row>
    <row r="596" spans="1:10" x14ac:dyDescent="0.2">
      <c r="A596">
        <v>660</v>
      </c>
      <c r="B596" t="s">
        <v>7385</v>
      </c>
      <c r="C596" t="s">
        <v>7386</v>
      </c>
      <c r="D596" t="s">
        <v>4777</v>
      </c>
      <c r="E596">
        <v>26</v>
      </c>
      <c r="F596">
        <v>490049</v>
      </c>
      <c r="G596">
        <v>2</v>
      </c>
      <c r="H596">
        <v>200000595</v>
      </c>
      <c r="I596" t="s">
        <v>7908</v>
      </c>
      <c r="J596" t="s">
        <v>9446</v>
      </c>
    </row>
    <row r="597" spans="1:10" x14ac:dyDescent="0.2">
      <c r="A597">
        <v>661</v>
      </c>
      <c r="B597" t="s">
        <v>7387</v>
      </c>
      <c r="C597" t="s">
        <v>7388</v>
      </c>
      <c r="D597" t="s">
        <v>4777</v>
      </c>
      <c r="E597">
        <v>26</v>
      </c>
      <c r="F597">
        <v>490049</v>
      </c>
      <c r="G597">
        <v>2</v>
      </c>
      <c r="H597">
        <v>200000596</v>
      </c>
      <c r="I597" t="s">
        <v>9589</v>
      </c>
      <c r="J597" t="s">
        <v>9590</v>
      </c>
    </row>
    <row r="598" spans="1:10" x14ac:dyDescent="0.2">
      <c r="A598">
        <v>662</v>
      </c>
      <c r="B598" t="s">
        <v>7441</v>
      </c>
      <c r="C598" t="s">
        <v>7442</v>
      </c>
      <c r="D598" t="s">
        <v>4777</v>
      </c>
      <c r="E598">
        <v>22</v>
      </c>
      <c r="F598">
        <v>490049</v>
      </c>
      <c r="G598">
        <v>2</v>
      </c>
      <c r="H598">
        <v>200000597</v>
      </c>
      <c r="I598" t="s">
        <v>9591</v>
      </c>
      <c r="J598" t="s">
        <v>9592</v>
      </c>
    </row>
    <row r="599" spans="1:10" x14ac:dyDescent="0.2">
      <c r="A599">
        <v>663</v>
      </c>
      <c r="B599" t="s">
        <v>10943</v>
      </c>
      <c r="C599" t="s">
        <v>10944</v>
      </c>
      <c r="D599" t="s">
        <v>4777</v>
      </c>
      <c r="E599">
        <v>31</v>
      </c>
      <c r="F599">
        <v>490049</v>
      </c>
      <c r="G599">
        <v>1</v>
      </c>
      <c r="H599">
        <v>200000598</v>
      </c>
      <c r="I599" t="s">
        <v>8990</v>
      </c>
      <c r="J599" t="s">
        <v>9593</v>
      </c>
    </row>
    <row r="600" spans="1:10" x14ac:dyDescent="0.2">
      <c r="A600">
        <v>664</v>
      </c>
      <c r="B600" t="s">
        <v>10945</v>
      </c>
      <c r="C600" t="s">
        <v>10946</v>
      </c>
      <c r="D600" t="s">
        <v>4777</v>
      </c>
      <c r="E600">
        <v>25</v>
      </c>
      <c r="F600">
        <v>490049</v>
      </c>
      <c r="G600">
        <v>1</v>
      </c>
      <c r="H600">
        <v>200000599</v>
      </c>
      <c r="I600" t="s">
        <v>8014</v>
      </c>
      <c r="J600" t="s">
        <v>9567</v>
      </c>
    </row>
    <row r="601" spans="1:10" x14ac:dyDescent="0.2">
      <c r="A601">
        <v>665</v>
      </c>
      <c r="B601" t="s">
        <v>10947</v>
      </c>
      <c r="C601" t="s">
        <v>10948</v>
      </c>
      <c r="D601" t="s">
        <v>4777</v>
      </c>
      <c r="E601">
        <v>21</v>
      </c>
      <c r="F601">
        <v>490049</v>
      </c>
      <c r="G601">
        <v>1</v>
      </c>
      <c r="H601">
        <v>200000600</v>
      </c>
      <c r="I601" t="s">
        <v>9594</v>
      </c>
      <c r="J601" t="s">
        <v>9595</v>
      </c>
    </row>
    <row r="602" spans="1:10" x14ac:dyDescent="0.2">
      <c r="A602">
        <v>666</v>
      </c>
      <c r="B602" t="s">
        <v>7106</v>
      </c>
      <c r="C602" t="s">
        <v>2056</v>
      </c>
      <c r="D602" t="s">
        <v>4609</v>
      </c>
      <c r="E602">
        <v>25</v>
      </c>
      <c r="F602">
        <v>491054</v>
      </c>
      <c r="G602">
        <v>4</v>
      </c>
      <c r="H602">
        <v>200000601</v>
      </c>
      <c r="I602" t="s">
        <v>7790</v>
      </c>
      <c r="J602" t="s">
        <v>9596</v>
      </c>
    </row>
    <row r="603" spans="1:10" x14ac:dyDescent="0.2">
      <c r="A603">
        <v>667</v>
      </c>
      <c r="B603" t="s">
        <v>7107</v>
      </c>
      <c r="C603" t="s">
        <v>2057</v>
      </c>
      <c r="D603" t="s">
        <v>4609</v>
      </c>
      <c r="E603">
        <v>25</v>
      </c>
      <c r="F603">
        <v>491054</v>
      </c>
      <c r="G603">
        <v>4</v>
      </c>
      <c r="H603">
        <v>200000602</v>
      </c>
      <c r="I603" t="s">
        <v>9002</v>
      </c>
      <c r="J603" t="s">
        <v>7700</v>
      </c>
    </row>
    <row r="604" spans="1:10" x14ac:dyDescent="0.2">
      <c r="A604">
        <v>668</v>
      </c>
      <c r="B604" t="s">
        <v>7108</v>
      </c>
      <c r="C604" t="s">
        <v>2058</v>
      </c>
      <c r="D604" t="s">
        <v>4609</v>
      </c>
      <c r="E604">
        <v>25</v>
      </c>
      <c r="F604">
        <v>491054</v>
      </c>
      <c r="G604">
        <v>3</v>
      </c>
      <c r="H604">
        <v>200000603</v>
      </c>
      <c r="I604" t="s">
        <v>8796</v>
      </c>
      <c r="J604" t="s">
        <v>9408</v>
      </c>
    </row>
    <row r="605" spans="1:10" x14ac:dyDescent="0.2">
      <c r="A605">
        <v>669</v>
      </c>
      <c r="B605" t="s">
        <v>7109</v>
      </c>
      <c r="C605" t="s">
        <v>2059</v>
      </c>
      <c r="D605" t="s">
        <v>4609</v>
      </c>
      <c r="E605">
        <v>25</v>
      </c>
      <c r="F605">
        <v>491054</v>
      </c>
      <c r="G605">
        <v>3</v>
      </c>
      <c r="H605">
        <v>200000604</v>
      </c>
      <c r="I605" t="s">
        <v>9087</v>
      </c>
      <c r="J605" t="s">
        <v>7726</v>
      </c>
    </row>
    <row r="606" spans="1:10" x14ac:dyDescent="0.2">
      <c r="A606">
        <v>670</v>
      </c>
      <c r="B606" t="s">
        <v>7110</v>
      </c>
      <c r="C606" t="s">
        <v>2060</v>
      </c>
      <c r="D606" t="s">
        <v>4609</v>
      </c>
      <c r="E606">
        <v>25</v>
      </c>
      <c r="F606">
        <v>491054</v>
      </c>
      <c r="G606">
        <v>3</v>
      </c>
      <c r="H606">
        <v>200000605</v>
      </c>
      <c r="I606" t="s">
        <v>8199</v>
      </c>
      <c r="J606" t="s">
        <v>7862</v>
      </c>
    </row>
    <row r="607" spans="1:10" x14ac:dyDescent="0.2">
      <c r="A607">
        <v>671</v>
      </c>
      <c r="B607" t="s">
        <v>7552</v>
      </c>
      <c r="C607" t="s">
        <v>7553</v>
      </c>
      <c r="D607" t="s">
        <v>4609</v>
      </c>
      <c r="E607">
        <v>25</v>
      </c>
      <c r="F607">
        <v>491054</v>
      </c>
      <c r="G607">
        <v>2</v>
      </c>
      <c r="H607">
        <v>200000606</v>
      </c>
      <c r="I607" t="s">
        <v>7763</v>
      </c>
      <c r="J607" t="s">
        <v>9597</v>
      </c>
    </row>
    <row r="608" spans="1:10" x14ac:dyDescent="0.2">
      <c r="A608">
        <v>672</v>
      </c>
      <c r="B608" t="s">
        <v>7184</v>
      </c>
      <c r="C608" t="s">
        <v>2132</v>
      </c>
      <c r="D608" t="s">
        <v>4953</v>
      </c>
      <c r="E608">
        <v>26</v>
      </c>
      <c r="F608">
        <v>492191</v>
      </c>
      <c r="G608">
        <v>3</v>
      </c>
      <c r="H608">
        <v>200000607</v>
      </c>
      <c r="I608" t="s">
        <v>9598</v>
      </c>
      <c r="J608" t="s">
        <v>9447</v>
      </c>
    </row>
    <row r="609" spans="1:10" x14ac:dyDescent="0.2">
      <c r="A609">
        <v>673</v>
      </c>
      <c r="B609" t="s">
        <v>7185</v>
      </c>
      <c r="C609" t="s">
        <v>2133</v>
      </c>
      <c r="D609" t="s">
        <v>4953</v>
      </c>
      <c r="E609">
        <v>26</v>
      </c>
      <c r="F609">
        <v>492191</v>
      </c>
      <c r="G609">
        <v>4</v>
      </c>
      <c r="H609">
        <v>200000608</v>
      </c>
      <c r="I609" t="s">
        <v>9599</v>
      </c>
      <c r="J609" t="s">
        <v>9600</v>
      </c>
    </row>
    <row r="610" spans="1:10" x14ac:dyDescent="0.2">
      <c r="A610">
        <v>674</v>
      </c>
      <c r="B610" t="s">
        <v>7186</v>
      </c>
      <c r="C610" t="s">
        <v>2134</v>
      </c>
      <c r="D610" t="s">
        <v>4953</v>
      </c>
      <c r="E610">
        <v>26</v>
      </c>
      <c r="F610">
        <v>492191</v>
      </c>
      <c r="G610">
        <v>3</v>
      </c>
      <c r="H610">
        <v>200000609</v>
      </c>
      <c r="I610" t="s">
        <v>7812</v>
      </c>
      <c r="J610" t="s">
        <v>9601</v>
      </c>
    </row>
    <row r="611" spans="1:10" x14ac:dyDescent="0.2">
      <c r="A611">
        <v>675</v>
      </c>
      <c r="B611" t="s">
        <v>10949</v>
      </c>
      <c r="C611" t="s">
        <v>2136</v>
      </c>
      <c r="D611" t="s">
        <v>4953</v>
      </c>
      <c r="E611">
        <v>26</v>
      </c>
      <c r="F611">
        <v>492191</v>
      </c>
      <c r="G611">
        <v>3</v>
      </c>
      <c r="H611">
        <v>200000610</v>
      </c>
      <c r="I611" t="s">
        <v>8185</v>
      </c>
      <c r="J611" t="s">
        <v>9602</v>
      </c>
    </row>
    <row r="612" spans="1:10" x14ac:dyDescent="0.2">
      <c r="A612">
        <v>676</v>
      </c>
      <c r="B612" t="s">
        <v>7192</v>
      </c>
      <c r="C612" t="s">
        <v>2141</v>
      </c>
      <c r="D612" t="s">
        <v>4953</v>
      </c>
      <c r="E612">
        <v>26</v>
      </c>
      <c r="F612">
        <v>492191</v>
      </c>
      <c r="G612">
        <v>3</v>
      </c>
      <c r="H612">
        <v>200000611</v>
      </c>
      <c r="I612" t="s">
        <v>7743</v>
      </c>
      <c r="J612" t="s">
        <v>9350</v>
      </c>
    </row>
    <row r="613" spans="1:10" x14ac:dyDescent="0.2">
      <c r="A613">
        <v>677</v>
      </c>
      <c r="B613" t="s">
        <v>7193</v>
      </c>
      <c r="C613" t="s">
        <v>2142</v>
      </c>
      <c r="D613" t="s">
        <v>4953</v>
      </c>
      <c r="E613">
        <v>26</v>
      </c>
      <c r="F613">
        <v>492191</v>
      </c>
      <c r="G613">
        <v>3</v>
      </c>
      <c r="H613">
        <v>200000612</v>
      </c>
      <c r="I613" t="s">
        <v>7743</v>
      </c>
      <c r="J613" t="s">
        <v>9501</v>
      </c>
    </row>
    <row r="614" spans="1:10" x14ac:dyDescent="0.2">
      <c r="A614">
        <v>678</v>
      </c>
      <c r="B614" t="s">
        <v>7191</v>
      </c>
      <c r="C614" t="s">
        <v>2140</v>
      </c>
      <c r="D614" t="s">
        <v>4953</v>
      </c>
      <c r="E614">
        <v>26</v>
      </c>
      <c r="F614">
        <v>492191</v>
      </c>
      <c r="G614">
        <v>3</v>
      </c>
      <c r="H614">
        <v>200000613</v>
      </c>
      <c r="I614" t="s">
        <v>9603</v>
      </c>
      <c r="J614" t="s">
        <v>9604</v>
      </c>
    </row>
    <row r="615" spans="1:10" x14ac:dyDescent="0.2">
      <c r="A615">
        <v>679</v>
      </c>
      <c r="B615" t="s">
        <v>7188</v>
      </c>
      <c r="C615" t="s">
        <v>2137</v>
      </c>
      <c r="D615" t="s">
        <v>4953</v>
      </c>
      <c r="E615">
        <v>26</v>
      </c>
      <c r="F615">
        <v>492191</v>
      </c>
      <c r="G615">
        <v>3</v>
      </c>
      <c r="H615">
        <v>200000614</v>
      </c>
      <c r="I615" t="s">
        <v>8840</v>
      </c>
      <c r="J615" t="s">
        <v>9605</v>
      </c>
    </row>
    <row r="616" spans="1:10" x14ac:dyDescent="0.2">
      <c r="A616">
        <v>680</v>
      </c>
      <c r="B616" t="s">
        <v>7189</v>
      </c>
      <c r="C616" t="s">
        <v>2138</v>
      </c>
      <c r="D616" t="s">
        <v>4953</v>
      </c>
      <c r="E616">
        <v>26</v>
      </c>
      <c r="F616">
        <v>492191</v>
      </c>
      <c r="G616">
        <v>3</v>
      </c>
      <c r="H616">
        <v>200000615</v>
      </c>
      <c r="I616" t="s">
        <v>7777</v>
      </c>
      <c r="J616" t="s">
        <v>9491</v>
      </c>
    </row>
    <row r="617" spans="1:10" x14ac:dyDescent="0.2">
      <c r="A617">
        <v>681</v>
      </c>
      <c r="B617" t="s">
        <v>7187</v>
      </c>
      <c r="C617" t="s">
        <v>2135</v>
      </c>
      <c r="D617" t="s">
        <v>4953</v>
      </c>
      <c r="E617">
        <v>26</v>
      </c>
      <c r="F617">
        <v>492191</v>
      </c>
      <c r="G617">
        <v>3</v>
      </c>
      <c r="H617">
        <v>200000616</v>
      </c>
      <c r="I617" t="s">
        <v>7837</v>
      </c>
      <c r="J617" t="s">
        <v>9606</v>
      </c>
    </row>
    <row r="618" spans="1:10" x14ac:dyDescent="0.2">
      <c r="A618">
        <v>682</v>
      </c>
      <c r="B618" t="s">
        <v>7190</v>
      </c>
      <c r="C618" t="s">
        <v>2139</v>
      </c>
      <c r="D618" t="s">
        <v>4953</v>
      </c>
      <c r="E618">
        <v>26</v>
      </c>
      <c r="F618">
        <v>492191</v>
      </c>
      <c r="G618">
        <v>3</v>
      </c>
      <c r="H618">
        <v>200000617</v>
      </c>
      <c r="I618" t="s">
        <v>8102</v>
      </c>
      <c r="J618" t="s">
        <v>9607</v>
      </c>
    </row>
    <row r="619" spans="1:10" x14ac:dyDescent="0.2">
      <c r="A619">
        <v>683</v>
      </c>
      <c r="B619" t="s">
        <v>7607</v>
      </c>
      <c r="C619" t="s">
        <v>7608</v>
      </c>
      <c r="D619" t="s">
        <v>4953</v>
      </c>
      <c r="E619">
        <v>26</v>
      </c>
      <c r="F619">
        <v>492191</v>
      </c>
      <c r="G619">
        <v>2</v>
      </c>
      <c r="H619">
        <v>200000618</v>
      </c>
      <c r="I619" t="s">
        <v>8131</v>
      </c>
      <c r="J619" t="s">
        <v>9608</v>
      </c>
    </row>
    <row r="620" spans="1:10" x14ac:dyDescent="0.2">
      <c r="A620">
        <v>684</v>
      </c>
      <c r="B620" t="s">
        <v>7605</v>
      </c>
      <c r="C620" t="s">
        <v>7606</v>
      </c>
      <c r="D620" t="s">
        <v>4953</v>
      </c>
      <c r="E620">
        <v>26</v>
      </c>
      <c r="F620">
        <v>492191</v>
      </c>
      <c r="G620">
        <v>2</v>
      </c>
      <c r="H620">
        <v>200000619</v>
      </c>
      <c r="I620" t="s">
        <v>8408</v>
      </c>
      <c r="J620" t="s">
        <v>9609</v>
      </c>
    </row>
    <row r="621" spans="1:10" x14ac:dyDescent="0.2">
      <c r="A621">
        <v>685</v>
      </c>
      <c r="B621" t="s">
        <v>10950</v>
      </c>
      <c r="C621" t="s">
        <v>7604</v>
      </c>
      <c r="D621" t="s">
        <v>4953</v>
      </c>
      <c r="E621">
        <v>26</v>
      </c>
      <c r="F621">
        <v>492191</v>
      </c>
      <c r="G621">
        <v>2</v>
      </c>
      <c r="H621">
        <v>200000620</v>
      </c>
      <c r="I621" t="s">
        <v>8152</v>
      </c>
      <c r="J621" t="s">
        <v>9610</v>
      </c>
    </row>
    <row r="622" spans="1:10" x14ac:dyDescent="0.2">
      <c r="A622">
        <v>686</v>
      </c>
      <c r="B622" t="s">
        <v>7602</v>
      </c>
      <c r="C622" t="s">
        <v>7603</v>
      </c>
      <c r="D622" t="s">
        <v>4953</v>
      </c>
      <c r="E622">
        <v>26</v>
      </c>
      <c r="F622">
        <v>492191</v>
      </c>
      <c r="G622">
        <v>2</v>
      </c>
      <c r="H622">
        <v>200000621</v>
      </c>
      <c r="I622" t="s">
        <v>8099</v>
      </c>
      <c r="J622" t="s">
        <v>9466</v>
      </c>
    </row>
    <row r="623" spans="1:10" x14ac:dyDescent="0.2">
      <c r="A623">
        <v>687</v>
      </c>
      <c r="B623" t="s">
        <v>7600</v>
      </c>
      <c r="C623" t="s">
        <v>7601</v>
      </c>
      <c r="D623" t="s">
        <v>4953</v>
      </c>
      <c r="E623">
        <v>26</v>
      </c>
      <c r="F623">
        <v>492191</v>
      </c>
      <c r="G623">
        <v>2</v>
      </c>
      <c r="H623">
        <v>200000622</v>
      </c>
      <c r="I623" t="s">
        <v>7960</v>
      </c>
      <c r="J623" t="s">
        <v>9382</v>
      </c>
    </row>
    <row r="624" spans="1:10" x14ac:dyDescent="0.2">
      <c r="A624">
        <v>688</v>
      </c>
      <c r="B624" t="s">
        <v>10951</v>
      </c>
      <c r="C624" t="s">
        <v>10952</v>
      </c>
      <c r="D624" t="s">
        <v>4953</v>
      </c>
      <c r="E624">
        <v>26</v>
      </c>
      <c r="F624">
        <v>492191</v>
      </c>
      <c r="G624">
        <v>2</v>
      </c>
      <c r="H624">
        <v>200000623</v>
      </c>
      <c r="I624" t="s">
        <v>9611</v>
      </c>
      <c r="J624" t="s">
        <v>9612</v>
      </c>
    </row>
    <row r="625" spans="1:10" x14ac:dyDescent="0.2">
      <c r="A625">
        <v>689</v>
      </c>
      <c r="B625" t="s">
        <v>7194</v>
      </c>
      <c r="C625" t="s">
        <v>2143</v>
      </c>
      <c r="D625" t="s">
        <v>4966</v>
      </c>
      <c r="E625">
        <v>25</v>
      </c>
      <c r="F625">
        <v>490080</v>
      </c>
      <c r="G625">
        <v>6</v>
      </c>
      <c r="H625">
        <v>200000624</v>
      </c>
      <c r="I625" t="s">
        <v>8467</v>
      </c>
      <c r="J625" t="s">
        <v>9356</v>
      </c>
    </row>
    <row r="626" spans="1:10" x14ac:dyDescent="0.2">
      <c r="A626">
        <v>690</v>
      </c>
      <c r="B626" t="s">
        <v>7195</v>
      </c>
      <c r="C626" t="s">
        <v>2144</v>
      </c>
      <c r="D626" t="s">
        <v>4966</v>
      </c>
      <c r="E626">
        <v>25</v>
      </c>
      <c r="F626">
        <v>490080</v>
      </c>
      <c r="G626">
        <v>5</v>
      </c>
      <c r="H626">
        <v>200000625</v>
      </c>
      <c r="I626" t="s">
        <v>9092</v>
      </c>
      <c r="J626" t="s">
        <v>9542</v>
      </c>
    </row>
    <row r="627" spans="1:10" x14ac:dyDescent="0.2">
      <c r="A627">
        <v>691</v>
      </c>
      <c r="B627" t="s">
        <v>7196</v>
      </c>
      <c r="C627" t="s">
        <v>2145</v>
      </c>
      <c r="D627" t="s">
        <v>4966</v>
      </c>
      <c r="E627">
        <v>25</v>
      </c>
      <c r="F627">
        <v>490080</v>
      </c>
      <c r="G627">
        <v>5</v>
      </c>
      <c r="H627">
        <v>200000626</v>
      </c>
      <c r="I627" t="s">
        <v>8329</v>
      </c>
      <c r="J627" t="s">
        <v>9471</v>
      </c>
    </row>
    <row r="628" spans="1:10" x14ac:dyDescent="0.2">
      <c r="A628">
        <v>692</v>
      </c>
      <c r="B628" t="s">
        <v>7197</v>
      </c>
      <c r="C628" t="s">
        <v>2146</v>
      </c>
      <c r="D628" t="s">
        <v>4966</v>
      </c>
      <c r="E628">
        <v>25</v>
      </c>
      <c r="F628">
        <v>490080</v>
      </c>
      <c r="G628">
        <v>4</v>
      </c>
      <c r="H628">
        <v>200000627</v>
      </c>
      <c r="I628" t="s">
        <v>9613</v>
      </c>
      <c r="J628" t="s">
        <v>9369</v>
      </c>
    </row>
    <row r="629" spans="1:10" x14ac:dyDescent="0.2">
      <c r="A629">
        <v>693</v>
      </c>
      <c r="B629" t="s">
        <v>7198</v>
      </c>
      <c r="C629" t="s">
        <v>2147</v>
      </c>
      <c r="D629" t="s">
        <v>4966</v>
      </c>
      <c r="E629">
        <v>25</v>
      </c>
      <c r="F629">
        <v>490080</v>
      </c>
      <c r="G629">
        <v>4</v>
      </c>
      <c r="H629">
        <v>200000628</v>
      </c>
      <c r="I629" t="s">
        <v>9614</v>
      </c>
      <c r="J629" t="s">
        <v>9601</v>
      </c>
    </row>
    <row r="630" spans="1:10" x14ac:dyDescent="0.2">
      <c r="A630">
        <v>694</v>
      </c>
      <c r="B630" t="s">
        <v>7199</v>
      </c>
      <c r="C630" t="s">
        <v>2148</v>
      </c>
      <c r="D630" t="s">
        <v>4966</v>
      </c>
      <c r="E630">
        <v>25</v>
      </c>
      <c r="F630">
        <v>490080</v>
      </c>
      <c r="G630">
        <v>4</v>
      </c>
      <c r="H630">
        <v>200000629</v>
      </c>
      <c r="I630" t="s">
        <v>8105</v>
      </c>
      <c r="J630" t="s">
        <v>9540</v>
      </c>
    </row>
    <row r="631" spans="1:10" x14ac:dyDescent="0.2">
      <c r="A631">
        <v>695</v>
      </c>
      <c r="B631" t="s">
        <v>7200</v>
      </c>
      <c r="C631" t="s">
        <v>2149</v>
      </c>
      <c r="D631" t="s">
        <v>4966</v>
      </c>
      <c r="E631">
        <v>25</v>
      </c>
      <c r="F631">
        <v>490080</v>
      </c>
      <c r="G631">
        <v>3</v>
      </c>
      <c r="H631">
        <v>200000630</v>
      </c>
      <c r="I631" t="s">
        <v>7775</v>
      </c>
      <c r="J631" t="s">
        <v>7700</v>
      </c>
    </row>
    <row r="632" spans="1:10" x14ac:dyDescent="0.2">
      <c r="A632">
        <v>696</v>
      </c>
      <c r="B632" t="s">
        <v>7201</v>
      </c>
      <c r="C632" t="s">
        <v>2150</v>
      </c>
      <c r="D632" t="s">
        <v>4966</v>
      </c>
      <c r="E632">
        <v>25</v>
      </c>
      <c r="F632">
        <v>490080</v>
      </c>
      <c r="G632">
        <v>3</v>
      </c>
      <c r="H632">
        <v>200000631</v>
      </c>
      <c r="I632" t="s">
        <v>9615</v>
      </c>
      <c r="J632" t="s">
        <v>8415</v>
      </c>
    </row>
    <row r="633" spans="1:10" x14ac:dyDescent="0.2">
      <c r="A633">
        <v>697</v>
      </c>
      <c r="B633" t="s">
        <v>7202</v>
      </c>
      <c r="C633" t="s">
        <v>2151</v>
      </c>
      <c r="D633" t="s">
        <v>4966</v>
      </c>
      <c r="E633">
        <v>25</v>
      </c>
      <c r="F633">
        <v>490080</v>
      </c>
      <c r="G633">
        <v>3</v>
      </c>
      <c r="H633">
        <v>200000632</v>
      </c>
      <c r="I633" t="s">
        <v>8152</v>
      </c>
      <c r="J633" t="s">
        <v>9616</v>
      </c>
    </row>
    <row r="634" spans="1:10" x14ac:dyDescent="0.2">
      <c r="A634">
        <v>698</v>
      </c>
      <c r="B634" t="s">
        <v>7203</v>
      </c>
      <c r="C634" t="s">
        <v>2152</v>
      </c>
      <c r="D634" t="s">
        <v>4966</v>
      </c>
      <c r="E634">
        <v>25</v>
      </c>
      <c r="F634">
        <v>490080</v>
      </c>
      <c r="G634">
        <v>3</v>
      </c>
      <c r="H634">
        <v>200000633</v>
      </c>
      <c r="I634" t="s">
        <v>8840</v>
      </c>
      <c r="J634" t="s">
        <v>9375</v>
      </c>
    </row>
    <row r="635" spans="1:10" x14ac:dyDescent="0.2">
      <c r="A635">
        <v>699</v>
      </c>
      <c r="B635" t="s">
        <v>10953</v>
      </c>
      <c r="C635" t="s">
        <v>7496</v>
      </c>
      <c r="D635" t="s">
        <v>4966</v>
      </c>
      <c r="E635">
        <v>25</v>
      </c>
      <c r="F635">
        <v>490080</v>
      </c>
      <c r="G635">
        <v>3</v>
      </c>
      <c r="H635">
        <v>200000634</v>
      </c>
      <c r="I635" t="s">
        <v>9617</v>
      </c>
      <c r="J635" t="s">
        <v>9380</v>
      </c>
    </row>
    <row r="636" spans="1:10" x14ac:dyDescent="0.2">
      <c r="A636">
        <v>700</v>
      </c>
      <c r="B636" t="s">
        <v>7497</v>
      </c>
      <c r="C636" t="s">
        <v>7498</v>
      </c>
      <c r="D636" t="s">
        <v>4966</v>
      </c>
      <c r="E636">
        <v>25</v>
      </c>
      <c r="F636">
        <v>490080</v>
      </c>
      <c r="G636">
        <v>2</v>
      </c>
      <c r="H636">
        <v>200000635</v>
      </c>
      <c r="I636" t="s">
        <v>7777</v>
      </c>
      <c r="J636" t="s">
        <v>9618</v>
      </c>
    </row>
    <row r="637" spans="1:10" x14ac:dyDescent="0.2">
      <c r="A637">
        <v>701</v>
      </c>
      <c r="B637" t="s">
        <v>7499</v>
      </c>
      <c r="C637" t="s">
        <v>7500</v>
      </c>
      <c r="D637" t="s">
        <v>4966</v>
      </c>
      <c r="E637">
        <v>25</v>
      </c>
      <c r="F637">
        <v>490080</v>
      </c>
      <c r="G637">
        <v>2</v>
      </c>
      <c r="H637">
        <v>200000636</v>
      </c>
      <c r="I637" t="s">
        <v>7907</v>
      </c>
      <c r="J637" t="s">
        <v>9471</v>
      </c>
    </row>
    <row r="638" spans="1:10" x14ac:dyDescent="0.2">
      <c r="A638">
        <v>702</v>
      </c>
      <c r="B638" t="s">
        <v>7205</v>
      </c>
      <c r="C638" t="s">
        <v>2153</v>
      </c>
      <c r="D638" t="s">
        <v>7204</v>
      </c>
      <c r="E638">
        <v>35</v>
      </c>
      <c r="F638">
        <v>492192</v>
      </c>
      <c r="G638">
        <v>4</v>
      </c>
      <c r="H638">
        <v>200000637</v>
      </c>
      <c r="I638" t="s">
        <v>8597</v>
      </c>
      <c r="J638" t="s">
        <v>9633</v>
      </c>
    </row>
    <row r="639" spans="1:10" x14ac:dyDescent="0.2">
      <c r="A639">
        <v>703</v>
      </c>
      <c r="B639" t="s">
        <v>7206</v>
      </c>
      <c r="C639" t="s">
        <v>2154</v>
      </c>
      <c r="D639" t="s">
        <v>7204</v>
      </c>
      <c r="E639">
        <v>30</v>
      </c>
      <c r="F639">
        <v>492192</v>
      </c>
      <c r="G639">
        <v>4</v>
      </c>
      <c r="H639">
        <v>200000638</v>
      </c>
      <c r="I639" t="s">
        <v>9634</v>
      </c>
      <c r="J639" t="s">
        <v>9635</v>
      </c>
    </row>
    <row r="640" spans="1:10" x14ac:dyDescent="0.2">
      <c r="A640">
        <v>704</v>
      </c>
      <c r="B640" t="s">
        <v>7207</v>
      </c>
      <c r="C640" t="s">
        <v>2155</v>
      </c>
      <c r="D640" t="s">
        <v>7204</v>
      </c>
      <c r="E640">
        <v>24</v>
      </c>
      <c r="F640">
        <v>492192</v>
      </c>
      <c r="G640">
        <v>4</v>
      </c>
      <c r="H640">
        <v>200000639</v>
      </c>
      <c r="I640" t="s">
        <v>9636</v>
      </c>
      <c r="J640" t="s">
        <v>9561</v>
      </c>
    </row>
    <row r="641" spans="1:10" x14ac:dyDescent="0.2">
      <c r="A641">
        <v>705</v>
      </c>
      <c r="B641" t="s">
        <v>7208</v>
      </c>
      <c r="C641" t="s">
        <v>2156</v>
      </c>
      <c r="D641" t="s">
        <v>7204</v>
      </c>
      <c r="E641">
        <v>26</v>
      </c>
      <c r="F641">
        <v>492192</v>
      </c>
      <c r="G641">
        <v>4</v>
      </c>
      <c r="H641">
        <v>200000640</v>
      </c>
      <c r="I641" t="s">
        <v>9637</v>
      </c>
      <c r="J641" t="s">
        <v>7869</v>
      </c>
    </row>
    <row r="642" spans="1:10" x14ac:dyDescent="0.2">
      <c r="A642">
        <v>706</v>
      </c>
      <c r="B642" t="s">
        <v>7209</v>
      </c>
      <c r="C642" t="s">
        <v>2157</v>
      </c>
      <c r="D642" t="s">
        <v>7204</v>
      </c>
      <c r="E642">
        <v>26</v>
      </c>
      <c r="F642">
        <v>492192</v>
      </c>
      <c r="G642">
        <v>4</v>
      </c>
      <c r="H642">
        <v>200000641</v>
      </c>
      <c r="I642" t="s">
        <v>8837</v>
      </c>
      <c r="J642" t="s">
        <v>9370</v>
      </c>
    </row>
    <row r="643" spans="1:10" x14ac:dyDescent="0.2">
      <c r="A643">
        <v>707</v>
      </c>
      <c r="B643" t="s">
        <v>7210</v>
      </c>
      <c r="C643" t="s">
        <v>2158</v>
      </c>
      <c r="D643" t="s">
        <v>7204</v>
      </c>
      <c r="E643">
        <v>25</v>
      </c>
      <c r="F643">
        <v>492192</v>
      </c>
      <c r="G643">
        <v>4</v>
      </c>
      <c r="H643">
        <v>200000642</v>
      </c>
      <c r="I643" t="s">
        <v>9638</v>
      </c>
      <c r="J643" t="s">
        <v>9639</v>
      </c>
    </row>
    <row r="644" spans="1:10" x14ac:dyDescent="0.2">
      <c r="A644">
        <v>708</v>
      </c>
      <c r="B644" t="s">
        <v>7211</v>
      </c>
      <c r="C644" t="s">
        <v>2159</v>
      </c>
      <c r="D644" t="s">
        <v>7204</v>
      </c>
      <c r="E644">
        <v>27</v>
      </c>
      <c r="F644">
        <v>492192</v>
      </c>
      <c r="G644">
        <v>3</v>
      </c>
      <c r="H644">
        <v>200000643</v>
      </c>
      <c r="I644" t="s">
        <v>8122</v>
      </c>
      <c r="J644" t="s">
        <v>9387</v>
      </c>
    </row>
    <row r="645" spans="1:10" x14ac:dyDescent="0.2">
      <c r="A645">
        <v>709</v>
      </c>
      <c r="B645" t="s">
        <v>7212</v>
      </c>
      <c r="C645" t="s">
        <v>2160</v>
      </c>
      <c r="D645" t="s">
        <v>7204</v>
      </c>
      <c r="E645">
        <v>26</v>
      </c>
      <c r="F645">
        <v>492192</v>
      </c>
      <c r="G645">
        <v>3</v>
      </c>
      <c r="H645">
        <v>200000644</v>
      </c>
      <c r="I645" t="s">
        <v>7788</v>
      </c>
      <c r="J645" t="s">
        <v>9640</v>
      </c>
    </row>
    <row r="646" spans="1:10" x14ac:dyDescent="0.2">
      <c r="A646">
        <v>710</v>
      </c>
      <c r="B646" t="s">
        <v>7213</v>
      </c>
      <c r="C646" t="s">
        <v>2161</v>
      </c>
      <c r="D646" t="s">
        <v>7204</v>
      </c>
      <c r="E646">
        <v>26</v>
      </c>
      <c r="F646">
        <v>492192</v>
      </c>
      <c r="G646">
        <v>3</v>
      </c>
      <c r="H646">
        <v>200000645</v>
      </c>
      <c r="I646" t="s">
        <v>7788</v>
      </c>
      <c r="J646" t="s">
        <v>9447</v>
      </c>
    </row>
    <row r="647" spans="1:10" x14ac:dyDescent="0.2">
      <c r="A647">
        <v>711</v>
      </c>
      <c r="B647" t="s">
        <v>7214</v>
      </c>
      <c r="C647" t="s">
        <v>2162</v>
      </c>
      <c r="D647" t="s">
        <v>7204</v>
      </c>
      <c r="E647">
        <v>26</v>
      </c>
      <c r="F647">
        <v>492192</v>
      </c>
      <c r="G647">
        <v>3</v>
      </c>
      <c r="H647">
        <v>200000646</v>
      </c>
      <c r="I647" t="s">
        <v>8630</v>
      </c>
      <c r="J647" t="s">
        <v>9641</v>
      </c>
    </row>
    <row r="648" spans="1:10" x14ac:dyDescent="0.2">
      <c r="A648">
        <v>712</v>
      </c>
      <c r="B648" t="s">
        <v>7215</v>
      </c>
      <c r="C648" t="s">
        <v>2163</v>
      </c>
      <c r="D648" t="s">
        <v>7204</v>
      </c>
      <c r="E648">
        <v>26</v>
      </c>
      <c r="F648">
        <v>492192</v>
      </c>
      <c r="G648">
        <v>3</v>
      </c>
      <c r="H648">
        <v>200000647</v>
      </c>
      <c r="I648" t="s">
        <v>8462</v>
      </c>
      <c r="J648" t="s">
        <v>9609</v>
      </c>
    </row>
    <row r="649" spans="1:10" x14ac:dyDescent="0.2">
      <c r="A649">
        <v>713</v>
      </c>
      <c r="B649" t="s">
        <v>7216</v>
      </c>
      <c r="C649" t="s">
        <v>2164</v>
      </c>
      <c r="D649" t="s">
        <v>7204</v>
      </c>
      <c r="E649">
        <v>37</v>
      </c>
      <c r="F649">
        <v>492192</v>
      </c>
      <c r="G649">
        <v>2</v>
      </c>
      <c r="H649">
        <v>200000648</v>
      </c>
      <c r="I649" t="s">
        <v>7763</v>
      </c>
      <c r="J649" t="s">
        <v>9642</v>
      </c>
    </row>
    <row r="650" spans="1:10" x14ac:dyDescent="0.2">
      <c r="A650">
        <v>714</v>
      </c>
      <c r="B650" t="s">
        <v>7217</v>
      </c>
      <c r="C650" t="s">
        <v>2165</v>
      </c>
      <c r="D650" t="s">
        <v>7204</v>
      </c>
      <c r="E650">
        <v>26</v>
      </c>
      <c r="F650">
        <v>492192</v>
      </c>
      <c r="G650">
        <v>2</v>
      </c>
      <c r="H650">
        <v>200000649</v>
      </c>
      <c r="I650" t="s">
        <v>9643</v>
      </c>
      <c r="J650" t="s">
        <v>9644</v>
      </c>
    </row>
    <row r="651" spans="1:10" x14ac:dyDescent="0.2">
      <c r="A651">
        <v>715</v>
      </c>
      <c r="B651" t="s">
        <v>7218</v>
      </c>
      <c r="C651" t="s">
        <v>2166</v>
      </c>
      <c r="D651" t="s">
        <v>7204</v>
      </c>
      <c r="E651">
        <v>21</v>
      </c>
      <c r="F651">
        <v>492192</v>
      </c>
      <c r="G651">
        <v>2</v>
      </c>
      <c r="H651">
        <v>200000650</v>
      </c>
      <c r="I651" t="s">
        <v>9645</v>
      </c>
      <c r="J651" t="s">
        <v>9563</v>
      </c>
    </row>
    <row r="652" spans="1:10" x14ac:dyDescent="0.2">
      <c r="A652">
        <v>716</v>
      </c>
      <c r="B652" t="s">
        <v>7219</v>
      </c>
      <c r="C652" t="s">
        <v>2167</v>
      </c>
      <c r="D652" t="s">
        <v>7204</v>
      </c>
      <c r="E652">
        <v>18</v>
      </c>
      <c r="F652">
        <v>492192</v>
      </c>
      <c r="G652">
        <v>2</v>
      </c>
      <c r="H652">
        <v>200000651</v>
      </c>
      <c r="I652" t="s">
        <v>8046</v>
      </c>
      <c r="J652" t="s">
        <v>9646</v>
      </c>
    </row>
    <row r="653" spans="1:10" x14ac:dyDescent="0.2">
      <c r="A653">
        <v>717</v>
      </c>
      <c r="B653" t="s">
        <v>7220</v>
      </c>
      <c r="C653" t="s">
        <v>2168</v>
      </c>
      <c r="D653" t="s">
        <v>7204</v>
      </c>
      <c r="E653">
        <v>26</v>
      </c>
      <c r="F653">
        <v>492192</v>
      </c>
      <c r="G653">
        <v>2</v>
      </c>
      <c r="H653">
        <v>200000652</v>
      </c>
      <c r="I653" t="s">
        <v>8844</v>
      </c>
      <c r="J653" t="s">
        <v>8465</v>
      </c>
    </row>
    <row r="654" spans="1:10" x14ac:dyDescent="0.2">
      <c r="A654">
        <v>718</v>
      </c>
      <c r="B654" t="s">
        <v>7221</v>
      </c>
      <c r="C654" t="s">
        <v>2169</v>
      </c>
      <c r="D654" t="s">
        <v>7204</v>
      </c>
      <c r="E654">
        <v>26</v>
      </c>
      <c r="F654">
        <v>492192</v>
      </c>
      <c r="G654">
        <v>2</v>
      </c>
      <c r="H654">
        <v>200000653</v>
      </c>
      <c r="I654" t="s">
        <v>9647</v>
      </c>
      <c r="J654" t="s">
        <v>9393</v>
      </c>
    </row>
    <row r="655" spans="1:10" x14ac:dyDescent="0.2">
      <c r="A655">
        <v>719</v>
      </c>
      <c r="B655" t="s">
        <v>7222</v>
      </c>
      <c r="C655" t="s">
        <v>2170</v>
      </c>
      <c r="D655" t="s">
        <v>7204</v>
      </c>
      <c r="E655">
        <v>27</v>
      </c>
      <c r="F655">
        <v>492192</v>
      </c>
      <c r="G655">
        <v>2</v>
      </c>
      <c r="H655">
        <v>200000654</v>
      </c>
      <c r="I655" t="s">
        <v>8102</v>
      </c>
      <c r="J655" t="s">
        <v>9408</v>
      </c>
    </row>
    <row r="656" spans="1:10" x14ac:dyDescent="0.2">
      <c r="A656">
        <v>720</v>
      </c>
      <c r="B656" t="s">
        <v>10954</v>
      </c>
      <c r="C656" t="s">
        <v>10955</v>
      </c>
      <c r="D656" t="s">
        <v>7204</v>
      </c>
      <c r="E656">
        <v>26</v>
      </c>
      <c r="F656">
        <v>492192</v>
      </c>
      <c r="G656">
        <v>1</v>
      </c>
      <c r="H656">
        <v>200000655</v>
      </c>
      <c r="I656" t="s">
        <v>9648</v>
      </c>
      <c r="J656" t="s">
        <v>9649</v>
      </c>
    </row>
    <row r="657" spans="1:10" x14ac:dyDescent="0.2">
      <c r="A657">
        <v>721</v>
      </c>
      <c r="B657" t="s">
        <v>10956</v>
      </c>
      <c r="C657" t="s">
        <v>10957</v>
      </c>
      <c r="D657" t="s">
        <v>7204</v>
      </c>
      <c r="E657">
        <v>26</v>
      </c>
      <c r="F657">
        <v>492192</v>
      </c>
      <c r="G657">
        <v>1</v>
      </c>
      <c r="H657">
        <v>200000656</v>
      </c>
      <c r="I657" t="s">
        <v>9650</v>
      </c>
      <c r="J657" t="s">
        <v>9507</v>
      </c>
    </row>
    <row r="658" spans="1:10" x14ac:dyDescent="0.2">
      <c r="A658">
        <v>722</v>
      </c>
      <c r="B658" t="s">
        <v>7123</v>
      </c>
      <c r="C658" t="s">
        <v>2073</v>
      </c>
      <c r="D658" t="s">
        <v>7204</v>
      </c>
      <c r="E658">
        <v>26</v>
      </c>
      <c r="F658">
        <v>492192</v>
      </c>
      <c r="G658">
        <v>3</v>
      </c>
      <c r="H658">
        <v>200000657</v>
      </c>
      <c r="I658" t="s">
        <v>7720</v>
      </c>
      <c r="J658" t="s">
        <v>9651</v>
      </c>
    </row>
    <row r="659" spans="1:10" x14ac:dyDescent="0.2">
      <c r="A659">
        <v>723</v>
      </c>
      <c r="B659" t="s">
        <v>10958</v>
      </c>
      <c r="C659" t="s">
        <v>10959</v>
      </c>
      <c r="D659" t="s">
        <v>7204</v>
      </c>
      <c r="E659">
        <v>26</v>
      </c>
      <c r="F659">
        <v>492192</v>
      </c>
      <c r="G659">
        <v>1</v>
      </c>
      <c r="H659">
        <v>200000658</v>
      </c>
      <c r="I659" t="s">
        <v>9652</v>
      </c>
      <c r="J659" t="s">
        <v>9455</v>
      </c>
    </row>
    <row r="660" spans="1:10" x14ac:dyDescent="0.2">
      <c r="A660">
        <v>724</v>
      </c>
      <c r="B660" t="s">
        <v>10960</v>
      </c>
      <c r="C660" t="s">
        <v>10961</v>
      </c>
      <c r="D660" t="s">
        <v>7204</v>
      </c>
      <c r="E660">
        <v>36</v>
      </c>
      <c r="F660">
        <v>492192</v>
      </c>
      <c r="G660">
        <v>1</v>
      </c>
      <c r="H660">
        <v>200000659</v>
      </c>
      <c r="I660" t="s">
        <v>9653</v>
      </c>
      <c r="J660" t="s">
        <v>9600</v>
      </c>
    </row>
    <row r="661" spans="1:10" x14ac:dyDescent="0.2">
      <c r="A661">
        <v>725</v>
      </c>
      <c r="B661" t="s">
        <v>7111</v>
      </c>
      <c r="C661" t="s">
        <v>2061</v>
      </c>
      <c r="D661" t="s">
        <v>4639</v>
      </c>
      <c r="E661">
        <v>27</v>
      </c>
      <c r="F661">
        <v>491015</v>
      </c>
      <c r="G661">
        <v>3</v>
      </c>
      <c r="H661">
        <v>200000660</v>
      </c>
      <c r="I661" t="s">
        <v>8114</v>
      </c>
      <c r="J661" t="s">
        <v>9654</v>
      </c>
    </row>
    <row r="662" spans="1:10" x14ac:dyDescent="0.2">
      <c r="A662">
        <v>726</v>
      </c>
      <c r="B662" t="s">
        <v>7153</v>
      </c>
      <c r="C662" t="s">
        <v>2101</v>
      </c>
      <c r="D662" t="s">
        <v>4849</v>
      </c>
      <c r="E662">
        <v>25</v>
      </c>
      <c r="F662">
        <v>490047</v>
      </c>
      <c r="G662">
        <v>4</v>
      </c>
      <c r="H662">
        <v>200000661</v>
      </c>
      <c r="I662" t="s">
        <v>9655</v>
      </c>
      <c r="J662" t="s">
        <v>7710</v>
      </c>
    </row>
    <row r="663" spans="1:10" x14ac:dyDescent="0.2">
      <c r="A663">
        <v>727</v>
      </c>
      <c r="B663" t="s">
        <v>7156</v>
      </c>
      <c r="C663" t="s">
        <v>2104</v>
      </c>
      <c r="D663" t="s">
        <v>4849</v>
      </c>
      <c r="E663">
        <v>25</v>
      </c>
      <c r="F663">
        <v>490047</v>
      </c>
      <c r="G663">
        <v>3</v>
      </c>
      <c r="H663">
        <v>200000662</v>
      </c>
      <c r="I663" t="s">
        <v>9656</v>
      </c>
      <c r="J663" t="s">
        <v>9657</v>
      </c>
    </row>
    <row r="664" spans="1:10" x14ac:dyDescent="0.2">
      <c r="A664">
        <v>728</v>
      </c>
      <c r="B664" t="s">
        <v>7155</v>
      </c>
      <c r="C664" t="s">
        <v>2103</v>
      </c>
      <c r="D664" t="s">
        <v>4849</v>
      </c>
      <c r="E664">
        <v>25</v>
      </c>
      <c r="F664">
        <v>490047</v>
      </c>
      <c r="G664">
        <v>3</v>
      </c>
      <c r="H664">
        <v>200000663</v>
      </c>
      <c r="I664" t="s">
        <v>7846</v>
      </c>
      <c r="J664" t="s">
        <v>9413</v>
      </c>
    </row>
    <row r="665" spans="1:10" x14ac:dyDescent="0.2">
      <c r="A665">
        <v>729</v>
      </c>
      <c r="B665" t="s">
        <v>7154</v>
      </c>
      <c r="C665" t="s">
        <v>2102</v>
      </c>
      <c r="D665" t="s">
        <v>4849</v>
      </c>
      <c r="E665">
        <v>25</v>
      </c>
      <c r="F665">
        <v>490047</v>
      </c>
      <c r="G665">
        <v>4</v>
      </c>
      <c r="H665">
        <v>200000664</v>
      </c>
      <c r="I665" t="s">
        <v>8727</v>
      </c>
      <c r="J665" t="s">
        <v>9658</v>
      </c>
    </row>
    <row r="666" spans="1:10" x14ac:dyDescent="0.2">
      <c r="A666">
        <v>730</v>
      </c>
      <c r="B666" t="s">
        <v>7157</v>
      </c>
      <c r="C666" t="s">
        <v>2105</v>
      </c>
      <c r="D666" t="s">
        <v>4849</v>
      </c>
      <c r="E666">
        <v>25</v>
      </c>
      <c r="F666">
        <v>490047</v>
      </c>
      <c r="G666">
        <v>3</v>
      </c>
      <c r="H666">
        <v>200000665</v>
      </c>
      <c r="I666" t="s">
        <v>8255</v>
      </c>
      <c r="J666" t="s">
        <v>9369</v>
      </c>
    </row>
    <row r="667" spans="1:10" x14ac:dyDescent="0.2">
      <c r="A667">
        <v>731</v>
      </c>
      <c r="B667" t="s">
        <v>7158</v>
      </c>
      <c r="C667" t="s">
        <v>2106</v>
      </c>
      <c r="D667" t="s">
        <v>4849</v>
      </c>
      <c r="E667">
        <v>25</v>
      </c>
      <c r="F667">
        <v>490047</v>
      </c>
      <c r="G667">
        <v>3</v>
      </c>
      <c r="H667">
        <v>200000666</v>
      </c>
      <c r="I667" t="s">
        <v>8962</v>
      </c>
      <c r="J667" t="s">
        <v>9471</v>
      </c>
    </row>
    <row r="668" spans="1:10" x14ac:dyDescent="0.2">
      <c r="A668">
        <v>732</v>
      </c>
      <c r="B668" t="s">
        <v>7594</v>
      </c>
      <c r="C668" t="s">
        <v>7595</v>
      </c>
      <c r="D668" t="s">
        <v>4849</v>
      </c>
      <c r="E668">
        <v>25</v>
      </c>
      <c r="F668">
        <v>490047</v>
      </c>
      <c r="G668">
        <v>2</v>
      </c>
      <c r="H668">
        <v>200000667</v>
      </c>
      <c r="I668" t="s">
        <v>9659</v>
      </c>
      <c r="J668" t="s">
        <v>9374</v>
      </c>
    </row>
    <row r="669" spans="1:10" x14ac:dyDescent="0.2">
      <c r="A669">
        <v>733</v>
      </c>
      <c r="B669" t="s">
        <v>7419</v>
      </c>
      <c r="C669" t="s">
        <v>7420</v>
      </c>
      <c r="D669" t="s">
        <v>4990</v>
      </c>
      <c r="E669">
        <v>25</v>
      </c>
      <c r="F669">
        <v>492186</v>
      </c>
      <c r="G669">
        <v>2</v>
      </c>
      <c r="H669">
        <v>200000668</v>
      </c>
      <c r="I669" t="s">
        <v>9660</v>
      </c>
      <c r="J669" t="s">
        <v>9375</v>
      </c>
    </row>
    <row r="670" spans="1:10" x14ac:dyDescent="0.2">
      <c r="A670">
        <v>734</v>
      </c>
      <c r="B670" t="s">
        <v>7349</v>
      </c>
      <c r="C670" t="s">
        <v>10962</v>
      </c>
      <c r="D670" t="s">
        <v>5554</v>
      </c>
      <c r="E670">
        <v>28</v>
      </c>
      <c r="F670">
        <v>492209</v>
      </c>
      <c r="G670">
        <v>3</v>
      </c>
      <c r="H670">
        <v>200000669</v>
      </c>
      <c r="I670" t="s">
        <v>8555</v>
      </c>
      <c r="J670" t="s">
        <v>9985</v>
      </c>
    </row>
    <row r="671" spans="1:10" x14ac:dyDescent="0.2">
      <c r="A671">
        <v>735</v>
      </c>
      <c r="B671" t="s">
        <v>7348</v>
      </c>
      <c r="C671" t="s">
        <v>2293</v>
      </c>
      <c r="D671" t="s">
        <v>5554</v>
      </c>
      <c r="E671">
        <v>27</v>
      </c>
      <c r="F671">
        <v>492209</v>
      </c>
      <c r="G671">
        <v>4</v>
      </c>
      <c r="H671">
        <v>200000670</v>
      </c>
      <c r="I671" t="s">
        <v>9984</v>
      </c>
      <c r="J671" t="s">
        <v>9570</v>
      </c>
    </row>
    <row r="672" spans="1:10" x14ac:dyDescent="0.2">
      <c r="A672">
        <v>736</v>
      </c>
      <c r="B672" t="s">
        <v>7521</v>
      </c>
      <c r="C672" t="s">
        <v>7522</v>
      </c>
      <c r="D672" t="s">
        <v>5330</v>
      </c>
      <c r="E672">
        <v>27</v>
      </c>
      <c r="F672">
        <v>492202</v>
      </c>
      <c r="G672">
        <v>2</v>
      </c>
      <c r="H672">
        <v>200000671</v>
      </c>
      <c r="I672" t="s">
        <v>9983</v>
      </c>
      <c r="J672" t="s">
        <v>9390</v>
      </c>
    </row>
    <row r="673" spans="1:10" x14ac:dyDescent="0.2">
      <c r="A673">
        <v>737</v>
      </c>
      <c r="B673" t="s">
        <v>7294</v>
      </c>
      <c r="C673" t="s">
        <v>2245</v>
      </c>
      <c r="D673" t="s">
        <v>5330</v>
      </c>
      <c r="E673">
        <v>27</v>
      </c>
      <c r="F673">
        <v>492202</v>
      </c>
      <c r="G673">
        <v>3</v>
      </c>
      <c r="H673">
        <v>200000672</v>
      </c>
      <c r="I673" t="s">
        <v>9982</v>
      </c>
      <c r="J673" t="s">
        <v>9561</v>
      </c>
    </row>
    <row r="674" spans="1:10" x14ac:dyDescent="0.2">
      <c r="A674">
        <v>738</v>
      </c>
      <c r="B674" t="s">
        <v>7293</v>
      </c>
      <c r="C674" t="s">
        <v>2244</v>
      </c>
      <c r="D674" t="s">
        <v>5330</v>
      </c>
      <c r="E674">
        <v>26</v>
      </c>
      <c r="F674">
        <v>492202</v>
      </c>
      <c r="G674">
        <v>3</v>
      </c>
      <c r="H674">
        <v>200000673</v>
      </c>
      <c r="I674" t="s">
        <v>9981</v>
      </c>
      <c r="J674" t="s">
        <v>9516</v>
      </c>
    </row>
    <row r="675" spans="1:10" x14ac:dyDescent="0.2">
      <c r="A675">
        <v>739</v>
      </c>
      <c r="B675" t="s">
        <v>7292</v>
      </c>
      <c r="C675" t="s">
        <v>2243</v>
      </c>
      <c r="D675" t="s">
        <v>5330</v>
      </c>
      <c r="E675">
        <v>27</v>
      </c>
      <c r="F675">
        <v>492202</v>
      </c>
      <c r="G675">
        <v>3</v>
      </c>
      <c r="H675">
        <v>200000674</v>
      </c>
      <c r="I675" t="s">
        <v>9980</v>
      </c>
      <c r="J675" t="s">
        <v>9601</v>
      </c>
    </row>
    <row r="676" spans="1:10" x14ac:dyDescent="0.2">
      <c r="A676">
        <v>740</v>
      </c>
      <c r="B676" t="s">
        <v>7295</v>
      </c>
      <c r="C676" t="s">
        <v>2246</v>
      </c>
      <c r="D676" t="s">
        <v>5330</v>
      </c>
      <c r="E676">
        <v>25</v>
      </c>
      <c r="F676">
        <v>492202</v>
      </c>
      <c r="G676">
        <v>6</v>
      </c>
      <c r="H676">
        <v>200000675</v>
      </c>
      <c r="I676" t="s">
        <v>9830</v>
      </c>
      <c r="J676" t="s">
        <v>9542</v>
      </c>
    </row>
    <row r="677" spans="1:10" x14ac:dyDescent="0.2">
      <c r="A677">
        <v>741</v>
      </c>
      <c r="B677" t="s">
        <v>7535</v>
      </c>
      <c r="C677" t="s">
        <v>7536</v>
      </c>
      <c r="D677" t="s">
        <v>5301</v>
      </c>
      <c r="E677">
        <v>27</v>
      </c>
      <c r="F677">
        <v>492219</v>
      </c>
      <c r="G677">
        <v>1</v>
      </c>
      <c r="H677">
        <v>200000676</v>
      </c>
      <c r="I677" t="s">
        <v>9979</v>
      </c>
      <c r="J677" t="s">
        <v>9600</v>
      </c>
    </row>
    <row r="678" spans="1:10" x14ac:dyDescent="0.2">
      <c r="A678">
        <v>742</v>
      </c>
      <c r="B678" t="s">
        <v>7533</v>
      </c>
      <c r="C678" t="s">
        <v>7534</v>
      </c>
      <c r="D678" t="s">
        <v>5301</v>
      </c>
      <c r="E678">
        <v>27</v>
      </c>
      <c r="F678">
        <v>492219</v>
      </c>
      <c r="G678">
        <v>1</v>
      </c>
      <c r="H678">
        <v>200000677</v>
      </c>
      <c r="I678" t="s">
        <v>8529</v>
      </c>
      <c r="J678" t="s">
        <v>9978</v>
      </c>
    </row>
    <row r="679" spans="1:10" x14ac:dyDescent="0.2">
      <c r="A679">
        <v>743</v>
      </c>
      <c r="B679" t="s">
        <v>7531</v>
      </c>
      <c r="C679" t="s">
        <v>7532</v>
      </c>
      <c r="D679" t="s">
        <v>5301</v>
      </c>
      <c r="E679">
        <v>27</v>
      </c>
      <c r="F679">
        <v>492219</v>
      </c>
      <c r="G679">
        <v>1</v>
      </c>
      <c r="H679">
        <v>200000678</v>
      </c>
      <c r="I679" t="s">
        <v>9977</v>
      </c>
      <c r="J679" t="s">
        <v>9697</v>
      </c>
    </row>
    <row r="680" spans="1:10" x14ac:dyDescent="0.2">
      <c r="A680">
        <v>744</v>
      </c>
      <c r="B680" t="s">
        <v>7529</v>
      </c>
      <c r="C680" t="s">
        <v>7530</v>
      </c>
      <c r="D680" t="s">
        <v>5301</v>
      </c>
      <c r="E680">
        <v>27</v>
      </c>
      <c r="F680">
        <v>492219</v>
      </c>
      <c r="G680">
        <v>1</v>
      </c>
      <c r="H680">
        <v>200000679</v>
      </c>
      <c r="I680" t="s">
        <v>9699</v>
      </c>
      <c r="J680" t="s">
        <v>9435</v>
      </c>
    </row>
    <row r="681" spans="1:10" x14ac:dyDescent="0.2">
      <c r="A681">
        <v>745</v>
      </c>
      <c r="B681" t="s">
        <v>7164</v>
      </c>
      <c r="C681" t="s">
        <v>2111</v>
      </c>
      <c r="D681" t="s">
        <v>4913</v>
      </c>
      <c r="E681">
        <v>1</v>
      </c>
      <c r="F681">
        <v>492199</v>
      </c>
      <c r="G681">
        <v>4</v>
      </c>
      <c r="H681">
        <v>200000680</v>
      </c>
      <c r="I681" t="s">
        <v>8498</v>
      </c>
      <c r="J681" t="s">
        <v>9667</v>
      </c>
    </row>
    <row r="682" spans="1:10" x14ac:dyDescent="0.2">
      <c r="A682">
        <v>746</v>
      </c>
      <c r="B682" t="s">
        <v>7165</v>
      </c>
      <c r="C682" t="s">
        <v>2112</v>
      </c>
      <c r="D682" t="s">
        <v>4913</v>
      </c>
      <c r="E682">
        <v>26</v>
      </c>
      <c r="F682">
        <v>492199</v>
      </c>
      <c r="G682">
        <v>4</v>
      </c>
      <c r="H682">
        <v>200000681</v>
      </c>
      <c r="I682" t="s">
        <v>8069</v>
      </c>
      <c r="J682" t="s">
        <v>9445</v>
      </c>
    </row>
    <row r="683" spans="1:10" x14ac:dyDescent="0.2">
      <c r="A683">
        <v>747</v>
      </c>
      <c r="B683" t="s">
        <v>7166</v>
      </c>
      <c r="C683" t="s">
        <v>2113</v>
      </c>
      <c r="D683" t="s">
        <v>4913</v>
      </c>
      <c r="E683">
        <v>26</v>
      </c>
      <c r="F683">
        <v>492199</v>
      </c>
      <c r="G683">
        <v>4</v>
      </c>
      <c r="H683">
        <v>200000682</v>
      </c>
      <c r="I683" t="s">
        <v>9558</v>
      </c>
      <c r="J683" t="s">
        <v>9361</v>
      </c>
    </row>
    <row r="684" spans="1:10" x14ac:dyDescent="0.2">
      <c r="A684">
        <v>748</v>
      </c>
      <c r="B684" t="s">
        <v>7167</v>
      </c>
      <c r="C684" t="s">
        <v>2114</v>
      </c>
      <c r="D684" t="s">
        <v>4913</v>
      </c>
      <c r="E684">
        <v>38</v>
      </c>
      <c r="F684">
        <v>492199</v>
      </c>
      <c r="G684">
        <v>4</v>
      </c>
      <c r="H684">
        <v>200000683</v>
      </c>
      <c r="I684" t="s">
        <v>9669</v>
      </c>
      <c r="J684" t="s">
        <v>9545</v>
      </c>
    </row>
    <row r="685" spans="1:10" x14ac:dyDescent="0.2">
      <c r="A685">
        <v>749</v>
      </c>
      <c r="B685" t="s">
        <v>7168</v>
      </c>
      <c r="C685" t="s">
        <v>2115</v>
      </c>
      <c r="D685" t="s">
        <v>4913</v>
      </c>
      <c r="E685">
        <v>18</v>
      </c>
      <c r="F685">
        <v>492199</v>
      </c>
      <c r="G685">
        <v>4</v>
      </c>
      <c r="H685">
        <v>200000684</v>
      </c>
      <c r="I685" t="s">
        <v>7729</v>
      </c>
      <c r="J685" t="s">
        <v>9670</v>
      </c>
    </row>
    <row r="686" spans="1:10" x14ac:dyDescent="0.2">
      <c r="A686">
        <v>750</v>
      </c>
      <c r="B686" t="s">
        <v>7169</v>
      </c>
      <c r="C686" t="s">
        <v>2116</v>
      </c>
      <c r="D686" t="s">
        <v>4913</v>
      </c>
      <c r="E686">
        <v>21</v>
      </c>
      <c r="F686">
        <v>492199</v>
      </c>
      <c r="G686">
        <v>4</v>
      </c>
      <c r="H686">
        <v>200000685</v>
      </c>
      <c r="I686" t="s">
        <v>9671</v>
      </c>
      <c r="J686" t="s">
        <v>9672</v>
      </c>
    </row>
    <row r="687" spans="1:10" x14ac:dyDescent="0.2">
      <c r="A687">
        <v>751</v>
      </c>
      <c r="B687" t="s">
        <v>7170</v>
      </c>
      <c r="C687" t="s">
        <v>2117</v>
      </c>
      <c r="D687" t="s">
        <v>4913</v>
      </c>
      <c r="E687">
        <v>26</v>
      </c>
      <c r="F687">
        <v>492199</v>
      </c>
      <c r="G687">
        <v>4</v>
      </c>
      <c r="H687">
        <v>200000686</v>
      </c>
      <c r="I687" t="s">
        <v>9673</v>
      </c>
      <c r="J687" t="s">
        <v>9674</v>
      </c>
    </row>
    <row r="688" spans="1:10" x14ac:dyDescent="0.2">
      <c r="A688">
        <v>752</v>
      </c>
      <c r="B688" t="s">
        <v>7171</v>
      </c>
      <c r="C688" t="s">
        <v>2118</v>
      </c>
      <c r="D688" t="s">
        <v>4913</v>
      </c>
      <c r="E688">
        <v>26</v>
      </c>
      <c r="F688">
        <v>492199</v>
      </c>
      <c r="G688">
        <v>3</v>
      </c>
      <c r="H688">
        <v>200000687</v>
      </c>
      <c r="I688" t="s">
        <v>8597</v>
      </c>
      <c r="J688" t="s">
        <v>9675</v>
      </c>
    </row>
    <row r="689" spans="1:10" x14ac:dyDescent="0.2">
      <c r="A689">
        <v>753</v>
      </c>
      <c r="B689" t="s">
        <v>7172</v>
      </c>
      <c r="C689" t="s">
        <v>2119</v>
      </c>
      <c r="D689" t="s">
        <v>4913</v>
      </c>
      <c r="E689">
        <v>27</v>
      </c>
      <c r="F689">
        <v>492199</v>
      </c>
      <c r="G689">
        <v>3</v>
      </c>
      <c r="H689">
        <v>200000688</v>
      </c>
      <c r="I689" t="s">
        <v>9676</v>
      </c>
      <c r="J689" t="s">
        <v>9677</v>
      </c>
    </row>
    <row r="690" spans="1:10" x14ac:dyDescent="0.2">
      <c r="A690">
        <v>754</v>
      </c>
      <c r="B690" t="s">
        <v>7173</v>
      </c>
      <c r="C690" t="s">
        <v>2120</v>
      </c>
      <c r="D690" t="s">
        <v>4913</v>
      </c>
      <c r="E690">
        <v>26</v>
      </c>
      <c r="F690">
        <v>492199</v>
      </c>
      <c r="G690">
        <v>3</v>
      </c>
      <c r="H690">
        <v>200000689</v>
      </c>
      <c r="I690" t="s">
        <v>8462</v>
      </c>
      <c r="J690" t="s">
        <v>9678</v>
      </c>
    </row>
    <row r="691" spans="1:10" x14ac:dyDescent="0.2">
      <c r="A691">
        <v>755</v>
      </c>
      <c r="B691" t="s">
        <v>7174</v>
      </c>
      <c r="C691" t="s">
        <v>2121</v>
      </c>
      <c r="D691" t="s">
        <v>4913</v>
      </c>
      <c r="E691">
        <v>1</v>
      </c>
      <c r="F691">
        <v>492199</v>
      </c>
      <c r="G691">
        <v>3</v>
      </c>
      <c r="H691">
        <v>200000690</v>
      </c>
      <c r="I691" t="s">
        <v>7837</v>
      </c>
      <c r="J691" t="s">
        <v>9508</v>
      </c>
    </row>
    <row r="692" spans="1:10" x14ac:dyDescent="0.2">
      <c r="A692">
        <v>756</v>
      </c>
      <c r="B692" t="s">
        <v>7175</v>
      </c>
      <c r="C692" t="s">
        <v>2122</v>
      </c>
      <c r="D692" t="s">
        <v>4913</v>
      </c>
      <c r="E692">
        <v>27</v>
      </c>
      <c r="F692">
        <v>492199</v>
      </c>
      <c r="G692">
        <v>3</v>
      </c>
      <c r="H692">
        <v>200000691</v>
      </c>
      <c r="I692" t="s">
        <v>7819</v>
      </c>
      <c r="J692" t="s">
        <v>9520</v>
      </c>
    </row>
    <row r="693" spans="1:10" x14ac:dyDescent="0.2">
      <c r="A693">
        <v>757</v>
      </c>
      <c r="B693" t="s">
        <v>10963</v>
      </c>
      <c r="C693" t="s">
        <v>2123</v>
      </c>
      <c r="D693" t="s">
        <v>4913</v>
      </c>
      <c r="E693">
        <v>26</v>
      </c>
      <c r="F693">
        <v>492199</v>
      </c>
      <c r="G693">
        <v>3</v>
      </c>
      <c r="H693">
        <v>200000692</v>
      </c>
      <c r="I693" t="s">
        <v>8014</v>
      </c>
      <c r="J693" t="s">
        <v>9421</v>
      </c>
    </row>
    <row r="694" spans="1:10" x14ac:dyDescent="0.2">
      <c r="A694">
        <v>758</v>
      </c>
      <c r="B694" t="s">
        <v>7176</v>
      </c>
      <c r="C694" t="s">
        <v>2124</v>
      </c>
      <c r="D694" t="s">
        <v>4913</v>
      </c>
      <c r="E694">
        <v>26</v>
      </c>
      <c r="F694">
        <v>492199</v>
      </c>
      <c r="G694">
        <v>2</v>
      </c>
      <c r="H694">
        <v>200000693</v>
      </c>
      <c r="I694" t="s">
        <v>9679</v>
      </c>
      <c r="J694" t="s">
        <v>9609</v>
      </c>
    </row>
    <row r="695" spans="1:10" x14ac:dyDescent="0.2">
      <c r="A695">
        <v>759</v>
      </c>
      <c r="B695" t="s">
        <v>7177</v>
      </c>
      <c r="C695" t="s">
        <v>2125</v>
      </c>
      <c r="D695" t="s">
        <v>4913</v>
      </c>
      <c r="E695">
        <v>28</v>
      </c>
      <c r="F695">
        <v>492199</v>
      </c>
      <c r="G695">
        <v>2</v>
      </c>
      <c r="H695">
        <v>200000694</v>
      </c>
      <c r="I695" t="s">
        <v>7935</v>
      </c>
      <c r="J695" t="s">
        <v>9675</v>
      </c>
    </row>
    <row r="696" spans="1:10" x14ac:dyDescent="0.2">
      <c r="A696">
        <v>760</v>
      </c>
      <c r="B696" t="s">
        <v>7178</v>
      </c>
      <c r="C696" t="s">
        <v>2126</v>
      </c>
      <c r="D696" t="s">
        <v>4913</v>
      </c>
      <c r="E696">
        <v>43</v>
      </c>
      <c r="F696">
        <v>492199</v>
      </c>
      <c r="G696">
        <v>2</v>
      </c>
      <c r="H696">
        <v>200000695</v>
      </c>
      <c r="I696" t="s">
        <v>7908</v>
      </c>
      <c r="J696" t="s">
        <v>9680</v>
      </c>
    </row>
    <row r="697" spans="1:10" x14ac:dyDescent="0.2">
      <c r="A697">
        <v>761</v>
      </c>
      <c r="B697" t="s">
        <v>7179</v>
      </c>
      <c r="C697" t="s">
        <v>2127</v>
      </c>
      <c r="D697" t="s">
        <v>4913</v>
      </c>
      <c r="E697">
        <v>16</v>
      </c>
      <c r="F697">
        <v>492199</v>
      </c>
      <c r="G697">
        <v>2</v>
      </c>
      <c r="H697">
        <v>200000696</v>
      </c>
      <c r="I697" t="s">
        <v>8762</v>
      </c>
      <c r="J697" t="s">
        <v>9681</v>
      </c>
    </row>
    <row r="698" spans="1:10" x14ac:dyDescent="0.2">
      <c r="A698">
        <v>762</v>
      </c>
      <c r="B698" t="s">
        <v>7180</v>
      </c>
      <c r="C698" t="s">
        <v>2128</v>
      </c>
      <c r="D698" t="s">
        <v>4913</v>
      </c>
      <c r="E698">
        <v>28</v>
      </c>
      <c r="F698">
        <v>492199</v>
      </c>
      <c r="G698">
        <v>2</v>
      </c>
      <c r="H698">
        <v>200000697</v>
      </c>
      <c r="I698" t="s">
        <v>9682</v>
      </c>
      <c r="J698" t="s">
        <v>9683</v>
      </c>
    </row>
    <row r="699" spans="1:10" x14ac:dyDescent="0.2">
      <c r="A699">
        <v>763</v>
      </c>
      <c r="B699" t="s">
        <v>7181</v>
      </c>
      <c r="C699" t="s">
        <v>2129</v>
      </c>
      <c r="D699" t="s">
        <v>4913</v>
      </c>
      <c r="E699">
        <v>44</v>
      </c>
      <c r="F699">
        <v>492199</v>
      </c>
      <c r="G699">
        <v>2</v>
      </c>
      <c r="H699">
        <v>200000698</v>
      </c>
      <c r="I699" t="s">
        <v>7857</v>
      </c>
      <c r="J699" t="s">
        <v>9609</v>
      </c>
    </row>
    <row r="700" spans="1:10" x14ac:dyDescent="0.2">
      <c r="A700">
        <v>764</v>
      </c>
      <c r="B700" t="s">
        <v>7182</v>
      </c>
      <c r="C700" t="s">
        <v>2130</v>
      </c>
      <c r="D700" t="s">
        <v>4913</v>
      </c>
      <c r="E700">
        <v>28</v>
      </c>
      <c r="F700">
        <v>492199</v>
      </c>
      <c r="G700">
        <v>2</v>
      </c>
      <c r="H700">
        <v>200000699</v>
      </c>
      <c r="I700" t="s">
        <v>9251</v>
      </c>
      <c r="J700" t="s">
        <v>9566</v>
      </c>
    </row>
    <row r="701" spans="1:10" x14ac:dyDescent="0.2">
      <c r="A701">
        <v>765</v>
      </c>
      <c r="B701" t="s">
        <v>7183</v>
      </c>
      <c r="C701" t="s">
        <v>2131</v>
      </c>
      <c r="D701" t="s">
        <v>4913</v>
      </c>
      <c r="E701">
        <v>26</v>
      </c>
      <c r="F701">
        <v>492199</v>
      </c>
      <c r="G701">
        <v>3</v>
      </c>
      <c r="H701">
        <v>200000700</v>
      </c>
      <c r="I701" t="s">
        <v>9031</v>
      </c>
      <c r="J701" t="s">
        <v>9684</v>
      </c>
    </row>
    <row r="702" spans="1:10" x14ac:dyDescent="0.2">
      <c r="A702">
        <v>766</v>
      </c>
      <c r="B702" t="s">
        <v>10964</v>
      </c>
      <c r="C702" t="s">
        <v>10965</v>
      </c>
      <c r="D702" t="s">
        <v>4913</v>
      </c>
      <c r="E702">
        <v>26</v>
      </c>
      <c r="F702">
        <v>492199</v>
      </c>
      <c r="G702">
        <v>1</v>
      </c>
      <c r="H702">
        <v>200000701</v>
      </c>
      <c r="I702" t="s">
        <v>8066</v>
      </c>
      <c r="J702" t="s">
        <v>9510</v>
      </c>
    </row>
    <row r="703" spans="1:10" x14ac:dyDescent="0.2">
      <c r="A703">
        <v>767</v>
      </c>
      <c r="B703" t="s">
        <v>10966</v>
      </c>
      <c r="C703" t="s">
        <v>10967</v>
      </c>
      <c r="D703" t="s">
        <v>4913</v>
      </c>
      <c r="E703">
        <v>26</v>
      </c>
      <c r="F703">
        <v>492199</v>
      </c>
      <c r="G703">
        <v>1</v>
      </c>
      <c r="H703">
        <v>200000702</v>
      </c>
      <c r="I703" t="s">
        <v>9685</v>
      </c>
      <c r="J703" t="s">
        <v>9686</v>
      </c>
    </row>
    <row r="704" spans="1:10" x14ac:dyDescent="0.2">
      <c r="A704">
        <v>768</v>
      </c>
      <c r="B704" t="s">
        <v>10968</v>
      </c>
      <c r="C704" t="s">
        <v>10969</v>
      </c>
      <c r="D704" t="s">
        <v>4913</v>
      </c>
      <c r="E704">
        <v>25</v>
      </c>
      <c r="F704">
        <v>492199</v>
      </c>
      <c r="G704">
        <v>1</v>
      </c>
      <c r="H704">
        <v>200000703</v>
      </c>
      <c r="I704" t="s">
        <v>8086</v>
      </c>
      <c r="J704" t="s">
        <v>9687</v>
      </c>
    </row>
    <row r="705" spans="1:10" x14ac:dyDescent="0.2">
      <c r="A705">
        <v>769</v>
      </c>
      <c r="B705" t="s">
        <v>10970</v>
      </c>
      <c r="C705" t="s">
        <v>10971</v>
      </c>
      <c r="D705" t="s">
        <v>4913</v>
      </c>
      <c r="E705">
        <v>38</v>
      </c>
      <c r="F705">
        <v>492199</v>
      </c>
      <c r="G705">
        <v>1</v>
      </c>
      <c r="H705">
        <v>200000704</v>
      </c>
      <c r="I705" t="s">
        <v>9040</v>
      </c>
      <c r="J705" t="s">
        <v>9688</v>
      </c>
    </row>
    <row r="706" spans="1:10" x14ac:dyDescent="0.2">
      <c r="A706">
        <v>770</v>
      </c>
      <c r="B706" t="s">
        <v>10972</v>
      </c>
      <c r="C706" t="s">
        <v>10973</v>
      </c>
      <c r="D706" t="s">
        <v>4913</v>
      </c>
      <c r="E706">
        <v>38</v>
      </c>
      <c r="F706">
        <v>492199</v>
      </c>
      <c r="G706">
        <v>1</v>
      </c>
      <c r="H706">
        <v>200000705</v>
      </c>
      <c r="I706" t="s">
        <v>8861</v>
      </c>
      <c r="J706" t="s">
        <v>9689</v>
      </c>
    </row>
    <row r="707" spans="1:10" x14ac:dyDescent="0.2">
      <c r="A707">
        <v>771</v>
      </c>
      <c r="B707" t="s">
        <v>10974</v>
      </c>
      <c r="C707" t="s">
        <v>10975</v>
      </c>
      <c r="D707" t="s">
        <v>4913</v>
      </c>
      <c r="E707">
        <v>18</v>
      </c>
      <c r="F707">
        <v>492199</v>
      </c>
      <c r="G707">
        <v>1</v>
      </c>
      <c r="H707">
        <v>200000706</v>
      </c>
      <c r="I707" t="s">
        <v>7757</v>
      </c>
      <c r="J707" t="s">
        <v>9352</v>
      </c>
    </row>
    <row r="708" spans="1:10" x14ac:dyDescent="0.2">
      <c r="A708">
        <v>772</v>
      </c>
      <c r="B708" t="s">
        <v>7148</v>
      </c>
      <c r="C708" t="s">
        <v>2096</v>
      </c>
      <c r="D708" t="s">
        <v>4818</v>
      </c>
      <c r="E708">
        <v>29</v>
      </c>
      <c r="F708">
        <v>492604</v>
      </c>
      <c r="G708">
        <v>3</v>
      </c>
      <c r="H708">
        <v>200000707</v>
      </c>
      <c r="I708" t="s">
        <v>9690</v>
      </c>
      <c r="J708" t="s">
        <v>9387</v>
      </c>
    </row>
    <row r="709" spans="1:10" x14ac:dyDescent="0.2">
      <c r="A709">
        <v>773</v>
      </c>
      <c r="B709" t="s">
        <v>7149</v>
      </c>
      <c r="C709" t="s">
        <v>2097</v>
      </c>
      <c r="D709" t="s">
        <v>4818</v>
      </c>
      <c r="E709">
        <v>25</v>
      </c>
      <c r="F709">
        <v>492604</v>
      </c>
      <c r="G709">
        <v>2</v>
      </c>
      <c r="H709">
        <v>200000708</v>
      </c>
      <c r="I709" t="s">
        <v>9691</v>
      </c>
      <c r="J709" t="s">
        <v>9479</v>
      </c>
    </row>
    <row r="710" spans="1:10" x14ac:dyDescent="0.2">
      <c r="A710">
        <v>774</v>
      </c>
      <c r="B710" t="s">
        <v>10976</v>
      </c>
      <c r="C710" t="s">
        <v>10977</v>
      </c>
      <c r="D710" t="s">
        <v>4818</v>
      </c>
      <c r="E710">
        <v>25</v>
      </c>
      <c r="F710">
        <v>492604</v>
      </c>
      <c r="G710">
        <v>1</v>
      </c>
      <c r="H710">
        <v>200000709</v>
      </c>
      <c r="I710" t="s">
        <v>7699</v>
      </c>
      <c r="J710" t="s">
        <v>9692</v>
      </c>
    </row>
    <row r="711" spans="1:10" x14ac:dyDescent="0.2">
      <c r="A711">
        <v>775</v>
      </c>
      <c r="B711" t="s">
        <v>10978</v>
      </c>
      <c r="C711" t="s">
        <v>10979</v>
      </c>
      <c r="D711" t="s">
        <v>4818</v>
      </c>
      <c r="E711">
        <v>25</v>
      </c>
      <c r="F711">
        <v>492604</v>
      </c>
      <c r="G711">
        <v>1</v>
      </c>
      <c r="H711">
        <v>200000710</v>
      </c>
      <c r="I711" t="s">
        <v>8501</v>
      </c>
      <c r="J711" t="s">
        <v>9501</v>
      </c>
    </row>
    <row r="712" spans="1:10" x14ac:dyDescent="0.2">
      <c r="A712">
        <v>776</v>
      </c>
      <c r="B712" t="s">
        <v>7150</v>
      </c>
      <c r="C712" t="s">
        <v>2098</v>
      </c>
      <c r="D712" t="s">
        <v>4818</v>
      </c>
      <c r="E712">
        <v>27</v>
      </c>
      <c r="F712">
        <v>492604</v>
      </c>
      <c r="G712">
        <v>4</v>
      </c>
      <c r="H712">
        <v>200000711</v>
      </c>
      <c r="I712" t="s">
        <v>8114</v>
      </c>
      <c r="J712" t="s">
        <v>9350</v>
      </c>
    </row>
    <row r="713" spans="1:10" x14ac:dyDescent="0.2">
      <c r="A713">
        <v>777</v>
      </c>
      <c r="B713" t="s">
        <v>7151</v>
      </c>
      <c r="C713" t="s">
        <v>2099</v>
      </c>
      <c r="D713" t="s">
        <v>4818</v>
      </c>
      <c r="E713">
        <v>25</v>
      </c>
      <c r="F713">
        <v>492604</v>
      </c>
      <c r="G713">
        <v>3</v>
      </c>
      <c r="H713">
        <v>200000712</v>
      </c>
      <c r="I713" t="s">
        <v>8641</v>
      </c>
      <c r="J713" t="s">
        <v>9693</v>
      </c>
    </row>
    <row r="714" spans="1:10" x14ac:dyDescent="0.2">
      <c r="A714">
        <v>778</v>
      </c>
      <c r="B714" t="s">
        <v>7152</v>
      </c>
      <c r="C714" t="s">
        <v>2100</v>
      </c>
      <c r="D714" t="s">
        <v>4818</v>
      </c>
      <c r="E714">
        <v>26</v>
      </c>
      <c r="F714">
        <v>492604</v>
      </c>
      <c r="G714">
        <v>2</v>
      </c>
      <c r="H714">
        <v>200000713</v>
      </c>
      <c r="I714" t="s">
        <v>9694</v>
      </c>
      <c r="J714" t="s">
        <v>9695</v>
      </c>
    </row>
    <row r="715" spans="1:10" x14ac:dyDescent="0.2">
      <c r="A715">
        <v>779</v>
      </c>
      <c r="B715" t="s">
        <v>7146</v>
      </c>
      <c r="C715" t="s">
        <v>2095</v>
      </c>
      <c r="D715" t="s">
        <v>7147</v>
      </c>
      <c r="E715">
        <v>26</v>
      </c>
      <c r="F715">
        <v>492197</v>
      </c>
      <c r="G715">
        <v>3</v>
      </c>
      <c r="H715">
        <v>200000714</v>
      </c>
      <c r="I715" t="s">
        <v>9698</v>
      </c>
      <c r="J715" t="s">
        <v>9506</v>
      </c>
    </row>
    <row r="716" spans="1:10" x14ac:dyDescent="0.2">
      <c r="A716">
        <v>780</v>
      </c>
      <c r="B716" t="s">
        <v>7145</v>
      </c>
      <c r="C716" t="s">
        <v>2094</v>
      </c>
      <c r="D716" t="s">
        <v>7144</v>
      </c>
      <c r="E716">
        <v>15</v>
      </c>
      <c r="F716">
        <v>492190</v>
      </c>
      <c r="G716">
        <v>4</v>
      </c>
      <c r="H716">
        <v>200000715</v>
      </c>
      <c r="I716" t="s">
        <v>9699</v>
      </c>
      <c r="J716" t="s">
        <v>9383</v>
      </c>
    </row>
    <row r="717" spans="1:10" x14ac:dyDescent="0.2">
      <c r="A717">
        <v>781</v>
      </c>
      <c r="B717" t="s">
        <v>7112</v>
      </c>
      <c r="C717" t="s">
        <v>2062</v>
      </c>
      <c r="D717" t="s">
        <v>4678</v>
      </c>
      <c r="E717">
        <v>17</v>
      </c>
      <c r="F717">
        <v>492329</v>
      </c>
      <c r="G717">
        <v>4</v>
      </c>
      <c r="H717">
        <v>200000716</v>
      </c>
      <c r="I717" t="s">
        <v>9700</v>
      </c>
      <c r="J717" t="s">
        <v>9350</v>
      </c>
    </row>
    <row r="718" spans="1:10" x14ac:dyDescent="0.2">
      <c r="A718">
        <v>782</v>
      </c>
      <c r="B718" t="s">
        <v>7113</v>
      </c>
      <c r="C718" t="s">
        <v>2063</v>
      </c>
      <c r="D718" t="s">
        <v>4678</v>
      </c>
      <c r="E718">
        <v>28</v>
      </c>
      <c r="F718">
        <v>492329</v>
      </c>
      <c r="G718">
        <v>4</v>
      </c>
      <c r="H718">
        <v>200000717</v>
      </c>
      <c r="I718" t="s">
        <v>8401</v>
      </c>
      <c r="J718" t="s">
        <v>9701</v>
      </c>
    </row>
    <row r="719" spans="1:10" x14ac:dyDescent="0.2">
      <c r="A719">
        <v>783</v>
      </c>
      <c r="B719" t="s">
        <v>7114</v>
      </c>
      <c r="C719" t="s">
        <v>2064</v>
      </c>
      <c r="D719" t="s">
        <v>4678</v>
      </c>
      <c r="E719">
        <v>29</v>
      </c>
      <c r="F719">
        <v>492329</v>
      </c>
      <c r="G719">
        <v>4</v>
      </c>
      <c r="H719">
        <v>200000718</v>
      </c>
      <c r="I719" t="s">
        <v>7819</v>
      </c>
      <c r="J719" t="s">
        <v>9506</v>
      </c>
    </row>
    <row r="720" spans="1:10" x14ac:dyDescent="0.2">
      <c r="A720">
        <v>784</v>
      </c>
      <c r="B720" t="s">
        <v>7115</v>
      </c>
      <c r="C720" t="s">
        <v>2065</v>
      </c>
      <c r="D720" t="s">
        <v>4678</v>
      </c>
      <c r="E720">
        <v>33</v>
      </c>
      <c r="F720">
        <v>492329</v>
      </c>
      <c r="G720">
        <v>3</v>
      </c>
      <c r="H720">
        <v>200000719</v>
      </c>
      <c r="I720" t="s">
        <v>9702</v>
      </c>
      <c r="J720" t="s">
        <v>9380</v>
      </c>
    </row>
    <row r="721" spans="1:10" x14ac:dyDescent="0.2">
      <c r="A721">
        <v>785</v>
      </c>
      <c r="B721" t="s">
        <v>7116</v>
      </c>
      <c r="C721" t="s">
        <v>2066</v>
      </c>
      <c r="D721" t="s">
        <v>4678</v>
      </c>
      <c r="E721">
        <v>28</v>
      </c>
      <c r="F721">
        <v>492329</v>
      </c>
      <c r="G721">
        <v>3</v>
      </c>
      <c r="H721">
        <v>200000720</v>
      </c>
      <c r="I721" t="s">
        <v>8686</v>
      </c>
      <c r="J721" t="s">
        <v>9532</v>
      </c>
    </row>
    <row r="722" spans="1:10" x14ac:dyDescent="0.2">
      <c r="A722">
        <v>786</v>
      </c>
      <c r="B722" t="s">
        <v>7117</v>
      </c>
      <c r="C722" t="s">
        <v>2067</v>
      </c>
      <c r="D722" t="s">
        <v>4678</v>
      </c>
      <c r="E722">
        <v>26</v>
      </c>
      <c r="F722">
        <v>492329</v>
      </c>
      <c r="G722">
        <v>3</v>
      </c>
      <c r="H722">
        <v>200000721</v>
      </c>
      <c r="I722" t="s">
        <v>8236</v>
      </c>
      <c r="J722" t="s">
        <v>9371</v>
      </c>
    </row>
    <row r="723" spans="1:10" x14ac:dyDescent="0.2">
      <c r="A723">
        <v>787</v>
      </c>
      <c r="B723" t="s">
        <v>7118</v>
      </c>
      <c r="C723" t="s">
        <v>2068</v>
      </c>
      <c r="D723" t="s">
        <v>4678</v>
      </c>
      <c r="E723">
        <v>26</v>
      </c>
      <c r="F723">
        <v>492329</v>
      </c>
      <c r="G723">
        <v>3</v>
      </c>
      <c r="H723">
        <v>200000722</v>
      </c>
      <c r="I723" t="s">
        <v>9703</v>
      </c>
      <c r="J723" t="s">
        <v>9704</v>
      </c>
    </row>
    <row r="724" spans="1:10" x14ac:dyDescent="0.2">
      <c r="A724">
        <v>788</v>
      </c>
      <c r="B724" t="s">
        <v>7119</v>
      </c>
      <c r="C724" t="s">
        <v>2069</v>
      </c>
      <c r="D724" t="s">
        <v>4678</v>
      </c>
      <c r="E724">
        <v>28</v>
      </c>
      <c r="F724">
        <v>492329</v>
      </c>
      <c r="G724">
        <v>3</v>
      </c>
      <c r="H724">
        <v>200000723</v>
      </c>
      <c r="I724" t="s">
        <v>9705</v>
      </c>
      <c r="J724" t="s">
        <v>9399</v>
      </c>
    </row>
    <row r="725" spans="1:10" x14ac:dyDescent="0.2">
      <c r="A725">
        <v>789</v>
      </c>
      <c r="B725" t="s">
        <v>7120</v>
      </c>
      <c r="C725" t="s">
        <v>2070</v>
      </c>
      <c r="D725" t="s">
        <v>4678</v>
      </c>
      <c r="E725">
        <v>25</v>
      </c>
      <c r="F725">
        <v>492329</v>
      </c>
      <c r="G725">
        <v>3</v>
      </c>
      <c r="H725">
        <v>200000724</v>
      </c>
      <c r="I725" t="s">
        <v>8788</v>
      </c>
      <c r="J725" t="s">
        <v>9435</v>
      </c>
    </row>
    <row r="726" spans="1:10" x14ac:dyDescent="0.2">
      <c r="A726">
        <v>790</v>
      </c>
      <c r="B726" t="s">
        <v>7121</v>
      </c>
      <c r="C726" t="s">
        <v>2071</v>
      </c>
      <c r="D726" t="s">
        <v>4678</v>
      </c>
      <c r="E726">
        <v>26</v>
      </c>
      <c r="F726">
        <v>492329</v>
      </c>
      <c r="G726">
        <v>3</v>
      </c>
      <c r="H726">
        <v>200000725</v>
      </c>
      <c r="I726" t="s">
        <v>8756</v>
      </c>
      <c r="J726" t="s">
        <v>9706</v>
      </c>
    </row>
    <row r="727" spans="1:10" x14ac:dyDescent="0.2">
      <c r="A727">
        <v>791</v>
      </c>
      <c r="B727" t="s">
        <v>7122</v>
      </c>
      <c r="C727" t="s">
        <v>2072</v>
      </c>
      <c r="D727" t="s">
        <v>4678</v>
      </c>
      <c r="E727">
        <v>26</v>
      </c>
      <c r="F727">
        <v>492329</v>
      </c>
      <c r="G727">
        <v>3</v>
      </c>
      <c r="H727">
        <v>200000726</v>
      </c>
      <c r="I727" t="s">
        <v>9707</v>
      </c>
      <c r="J727" t="s">
        <v>9708</v>
      </c>
    </row>
    <row r="728" spans="1:10" x14ac:dyDescent="0.2">
      <c r="A728">
        <v>792</v>
      </c>
      <c r="B728" t="s">
        <v>7124</v>
      </c>
      <c r="C728" t="s">
        <v>2074</v>
      </c>
      <c r="D728" t="s">
        <v>4678</v>
      </c>
      <c r="E728">
        <v>24</v>
      </c>
      <c r="F728">
        <v>492329</v>
      </c>
      <c r="G728">
        <v>3</v>
      </c>
      <c r="H728">
        <v>200000727</v>
      </c>
      <c r="I728" t="s">
        <v>9709</v>
      </c>
      <c r="J728" t="s">
        <v>9445</v>
      </c>
    </row>
    <row r="729" spans="1:10" x14ac:dyDescent="0.2">
      <c r="A729">
        <v>793</v>
      </c>
      <c r="B729" t="s">
        <v>7125</v>
      </c>
      <c r="C729" t="s">
        <v>10980</v>
      </c>
      <c r="D729" t="s">
        <v>4678</v>
      </c>
      <c r="E729">
        <v>36</v>
      </c>
      <c r="F729">
        <v>492329</v>
      </c>
      <c r="G729">
        <v>2</v>
      </c>
      <c r="H729">
        <v>200000728</v>
      </c>
      <c r="I729" t="s">
        <v>9059</v>
      </c>
      <c r="J729" t="s">
        <v>9514</v>
      </c>
    </row>
    <row r="730" spans="1:10" x14ac:dyDescent="0.2">
      <c r="A730">
        <v>794</v>
      </c>
      <c r="B730" t="s">
        <v>7126</v>
      </c>
      <c r="C730" t="s">
        <v>2075</v>
      </c>
      <c r="D730" t="s">
        <v>4678</v>
      </c>
      <c r="E730">
        <v>28</v>
      </c>
      <c r="F730">
        <v>492329</v>
      </c>
      <c r="G730">
        <v>2</v>
      </c>
      <c r="H730">
        <v>200000729</v>
      </c>
      <c r="I730" t="s">
        <v>7913</v>
      </c>
      <c r="J730" t="s">
        <v>9393</v>
      </c>
    </row>
    <row r="731" spans="1:10" x14ac:dyDescent="0.2">
      <c r="A731">
        <v>795</v>
      </c>
      <c r="B731" t="s">
        <v>10981</v>
      </c>
      <c r="C731" t="s">
        <v>2076</v>
      </c>
      <c r="D731" t="s">
        <v>4678</v>
      </c>
      <c r="E731">
        <v>27</v>
      </c>
      <c r="F731">
        <v>492329</v>
      </c>
      <c r="G731">
        <v>2</v>
      </c>
      <c r="H731">
        <v>200000730</v>
      </c>
      <c r="I731" t="s">
        <v>9710</v>
      </c>
      <c r="J731" t="s">
        <v>9371</v>
      </c>
    </row>
    <row r="732" spans="1:10" x14ac:dyDescent="0.2">
      <c r="A732">
        <v>796</v>
      </c>
      <c r="B732" t="s">
        <v>7127</v>
      </c>
      <c r="C732" t="s">
        <v>2077</v>
      </c>
      <c r="D732" t="s">
        <v>4678</v>
      </c>
      <c r="E732">
        <v>27</v>
      </c>
      <c r="F732">
        <v>492329</v>
      </c>
      <c r="G732">
        <v>2</v>
      </c>
      <c r="H732">
        <v>200000731</v>
      </c>
      <c r="I732" t="s">
        <v>8990</v>
      </c>
      <c r="J732" t="s">
        <v>9711</v>
      </c>
    </row>
    <row r="733" spans="1:10" x14ac:dyDescent="0.2">
      <c r="A733">
        <v>797</v>
      </c>
      <c r="B733" t="s">
        <v>7128</v>
      </c>
      <c r="C733" t="s">
        <v>2078</v>
      </c>
      <c r="D733" t="s">
        <v>4678</v>
      </c>
      <c r="E733">
        <v>33</v>
      </c>
      <c r="F733">
        <v>492329</v>
      </c>
      <c r="G733">
        <v>2</v>
      </c>
      <c r="H733">
        <v>200000732</v>
      </c>
      <c r="I733" t="s">
        <v>9712</v>
      </c>
      <c r="J733" t="s">
        <v>9713</v>
      </c>
    </row>
    <row r="734" spans="1:10" x14ac:dyDescent="0.2">
      <c r="A734">
        <v>798</v>
      </c>
      <c r="B734" t="s">
        <v>7129</v>
      </c>
      <c r="C734" t="s">
        <v>2079</v>
      </c>
      <c r="D734" t="s">
        <v>4678</v>
      </c>
      <c r="E734">
        <v>30</v>
      </c>
      <c r="F734">
        <v>492329</v>
      </c>
      <c r="G734">
        <v>2</v>
      </c>
      <c r="H734">
        <v>200000733</v>
      </c>
      <c r="I734" t="s">
        <v>9714</v>
      </c>
      <c r="J734" t="s">
        <v>9408</v>
      </c>
    </row>
    <row r="735" spans="1:10" x14ac:dyDescent="0.2">
      <c r="A735">
        <v>799</v>
      </c>
      <c r="B735" t="s">
        <v>7130</v>
      </c>
      <c r="C735" t="s">
        <v>2080</v>
      </c>
      <c r="D735" t="s">
        <v>4678</v>
      </c>
      <c r="E735">
        <v>26</v>
      </c>
      <c r="F735">
        <v>492329</v>
      </c>
      <c r="G735">
        <v>2</v>
      </c>
      <c r="H735">
        <v>200000734</v>
      </c>
      <c r="I735" t="s">
        <v>9715</v>
      </c>
      <c r="J735" t="s">
        <v>9483</v>
      </c>
    </row>
    <row r="736" spans="1:10" x14ac:dyDescent="0.2">
      <c r="A736">
        <v>800</v>
      </c>
      <c r="B736" t="s">
        <v>7132</v>
      </c>
      <c r="C736" t="s">
        <v>2082</v>
      </c>
      <c r="D736" t="s">
        <v>4678</v>
      </c>
      <c r="E736">
        <v>37</v>
      </c>
      <c r="F736">
        <v>492329</v>
      </c>
      <c r="G736">
        <v>2</v>
      </c>
      <c r="H736">
        <v>200000735</v>
      </c>
      <c r="I736" t="s">
        <v>8102</v>
      </c>
      <c r="J736" t="s">
        <v>9708</v>
      </c>
    </row>
    <row r="737" spans="1:10" x14ac:dyDescent="0.2">
      <c r="A737">
        <v>801</v>
      </c>
      <c r="B737" t="s">
        <v>7131</v>
      </c>
      <c r="C737" t="s">
        <v>2081</v>
      </c>
      <c r="D737" t="s">
        <v>4678</v>
      </c>
      <c r="E737">
        <v>20</v>
      </c>
      <c r="F737">
        <v>492329</v>
      </c>
      <c r="G737">
        <v>2</v>
      </c>
      <c r="H737">
        <v>200000736</v>
      </c>
      <c r="I737" t="s">
        <v>7912</v>
      </c>
      <c r="J737" t="s">
        <v>9463</v>
      </c>
    </row>
    <row r="738" spans="1:10" x14ac:dyDescent="0.2">
      <c r="A738">
        <v>802</v>
      </c>
      <c r="B738" t="s">
        <v>10982</v>
      </c>
      <c r="C738" t="s">
        <v>10983</v>
      </c>
      <c r="D738" t="s">
        <v>4678</v>
      </c>
      <c r="E738">
        <v>31</v>
      </c>
      <c r="F738">
        <v>492329</v>
      </c>
      <c r="G738">
        <v>1</v>
      </c>
      <c r="H738">
        <v>200000737</v>
      </c>
      <c r="I738" t="s">
        <v>9716</v>
      </c>
      <c r="J738" t="s">
        <v>9717</v>
      </c>
    </row>
    <row r="739" spans="1:10" x14ac:dyDescent="0.2">
      <c r="A739">
        <v>803</v>
      </c>
      <c r="B739" t="s">
        <v>10984</v>
      </c>
      <c r="C739" t="s">
        <v>10985</v>
      </c>
      <c r="D739" t="s">
        <v>4678</v>
      </c>
      <c r="E739">
        <v>28</v>
      </c>
      <c r="F739">
        <v>492329</v>
      </c>
      <c r="G739">
        <v>1</v>
      </c>
      <c r="H739">
        <v>200000738</v>
      </c>
      <c r="I739" t="s">
        <v>9718</v>
      </c>
      <c r="J739" t="s">
        <v>9719</v>
      </c>
    </row>
    <row r="740" spans="1:10" x14ac:dyDescent="0.2">
      <c r="A740">
        <v>804</v>
      </c>
      <c r="B740" t="s">
        <v>10986</v>
      </c>
      <c r="C740" t="s">
        <v>10987</v>
      </c>
      <c r="D740" t="s">
        <v>4678</v>
      </c>
      <c r="E740">
        <v>26</v>
      </c>
      <c r="F740">
        <v>492329</v>
      </c>
      <c r="G740">
        <v>1</v>
      </c>
      <c r="H740">
        <v>200000739</v>
      </c>
      <c r="I740" t="s">
        <v>9720</v>
      </c>
      <c r="J740" t="s">
        <v>9561</v>
      </c>
    </row>
    <row r="741" spans="1:10" x14ac:dyDescent="0.2">
      <c r="A741">
        <v>805</v>
      </c>
      <c r="B741" t="s">
        <v>10988</v>
      </c>
      <c r="C741" t="s">
        <v>10989</v>
      </c>
      <c r="D741" t="s">
        <v>4678</v>
      </c>
      <c r="E741">
        <v>25</v>
      </c>
      <c r="F741">
        <v>492329</v>
      </c>
      <c r="G741">
        <v>1</v>
      </c>
      <c r="H741">
        <v>200000740</v>
      </c>
      <c r="I741" t="s">
        <v>9721</v>
      </c>
      <c r="J741" t="s">
        <v>9376</v>
      </c>
    </row>
    <row r="742" spans="1:10" x14ac:dyDescent="0.2">
      <c r="A742">
        <v>806</v>
      </c>
      <c r="B742" t="s">
        <v>10990</v>
      </c>
      <c r="C742" t="s">
        <v>10991</v>
      </c>
      <c r="D742" t="s">
        <v>4678</v>
      </c>
      <c r="E742">
        <v>26</v>
      </c>
      <c r="F742">
        <v>492329</v>
      </c>
      <c r="G742">
        <v>1</v>
      </c>
      <c r="H742">
        <v>200000741</v>
      </c>
      <c r="I742" t="s">
        <v>9722</v>
      </c>
      <c r="J742" t="s">
        <v>9562</v>
      </c>
    </row>
    <row r="743" spans="1:10" x14ac:dyDescent="0.2">
      <c r="A743">
        <v>807</v>
      </c>
      <c r="B743" t="s">
        <v>10992</v>
      </c>
      <c r="C743" t="s">
        <v>10993</v>
      </c>
      <c r="D743" t="s">
        <v>4678</v>
      </c>
      <c r="E743">
        <v>24</v>
      </c>
      <c r="F743">
        <v>492329</v>
      </c>
      <c r="G743">
        <v>1</v>
      </c>
      <c r="H743">
        <v>200000742</v>
      </c>
      <c r="I743" t="s">
        <v>8301</v>
      </c>
      <c r="J743" t="s">
        <v>9723</v>
      </c>
    </row>
    <row r="744" spans="1:10" x14ac:dyDescent="0.2">
      <c r="A744">
        <v>808</v>
      </c>
      <c r="B744" t="s">
        <v>10994</v>
      </c>
      <c r="C744" t="s">
        <v>10995</v>
      </c>
      <c r="D744" t="s">
        <v>4678</v>
      </c>
      <c r="E744">
        <v>6</v>
      </c>
      <c r="F744">
        <v>492329</v>
      </c>
      <c r="G744">
        <v>1</v>
      </c>
      <c r="H744">
        <v>200000743</v>
      </c>
      <c r="I744" t="s">
        <v>9724</v>
      </c>
      <c r="J744" t="s">
        <v>9542</v>
      </c>
    </row>
    <row r="745" spans="1:10" x14ac:dyDescent="0.2">
      <c r="A745">
        <v>809</v>
      </c>
      <c r="B745" t="s">
        <v>10996</v>
      </c>
      <c r="C745" t="s">
        <v>10997</v>
      </c>
      <c r="D745" t="s">
        <v>4678</v>
      </c>
      <c r="E745">
        <v>28</v>
      </c>
      <c r="F745">
        <v>492329</v>
      </c>
      <c r="G745">
        <v>1</v>
      </c>
      <c r="H745">
        <v>200000744</v>
      </c>
      <c r="I745" t="s">
        <v>7854</v>
      </c>
      <c r="J745" t="s">
        <v>9347</v>
      </c>
    </row>
    <row r="746" spans="1:10" x14ac:dyDescent="0.2">
      <c r="A746">
        <v>810</v>
      </c>
      <c r="B746" t="s">
        <v>7389</v>
      </c>
      <c r="C746" t="s">
        <v>7390</v>
      </c>
      <c r="D746" t="s">
        <v>4678</v>
      </c>
      <c r="E746">
        <v>31</v>
      </c>
      <c r="F746">
        <v>492329</v>
      </c>
      <c r="G746">
        <v>2</v>
      </c>
      <c r="H746">
        <v>200000745</v>
      </c>
      <c r="I746" t="s">
        <v>9725</v>
      </c>
      <c r="J746" t="s">
        <v>9726</v>
      </c>
    </row>
    <row r="747" spans="1:10" x14ac:dyDescent="0.2">
      <c r="A747">
        <v>811</v>
      </c>
      <c r="B747" t="s">
        <v>10998</v>
      </c>
      <c r="C747" t="s">
        <v>10999</v>
      </c>
      <c r="D747" t="s">
        <v>4678</v>
      </c>
      <c r="E747">
        <v>27</v>
      </c>
      <c r="F747">
        <v>492329</v>
      </c>
      <c r="G747">
        <v>2</v>
      </c>
      <c r="H747">
        <v>200000746</v>
      </c>
      <c r="I747" t="s">
        <v>9727</v>
      </c>
      <c r="J747" t="s">
        <v>9728</v>
      </c>
    </row>
    <row r="748" spans="1:10" x14ac:dyDescent="0.2">
      <c r="A748">
        <v>812</v>
      </c>
      <c r="B748" t="s">
        <v>7572</v>
      </c>
      <c r="C748" t="s">
        <v>7573</v>
      </c>
      <c r="D748" t="s">
        <v>4654</v>
      </c>
      <c r="E748">
        <v>26</v>
      </c>
      <c r="F748">
        <v>490050</v>
      </c>
      <c r="G748">
        <v>2</v>
      </c>
      <c r="H748">
        <v>200000747</v>
      </c>
      <c r="I748" t="s">
        <v>7859</v>
      </c>
      <c r="J748" t="s">
        <v>9729</v>
      </c>
    </row>
    <row r="749" spans="1:10" x14ac:dyDescent="0.2">
      <c r="A749">
        <v>813</v>
      </c>
      <c r="B749" t="s">
        <v>7353</v>
      </c>
      <c r="C749" t="s">
        <v>2296</v>
      </c>
      <c r="D749" t="s">
        <v>7352</v>
      </c>
      <c r="E749">
        <v>30</v>
      </c>
      <c r="F749">
        <v>492207</v>
      </c>
      <c r="G749">
        <v>4</v>
      </c>
      <c r="H749">
        <v>200000748</v>
      </c>
      <c r="I749" t="s">
        <v>8102</v>
      </c>
      <c r="J749" t="s">
        <v>9463</v>
      </c>
    </row>
    <row r="750" spans="1:10" x14ac:dyDescent="0.2">
      <c r="A750">
        <v>814</v>
      </c>
      <c r="B750" t="s">
        <v>7354</v>
      </c>
      <c r="C750" t="s">
        <v>2297</v>
      </c>
      <c r="D750" t="s">
        <v>7352</v>
      </c>
      <c r="E750">
        <v>29</v>
      </c>
      <c r="F750">
        <v>492207</v>
      </c>
      <c r="G750">
        <v>4</v>
      </c>
      <c r="H750">
        <v>200000749</v>
      </c>
      <c r="I750" t="s">
        <v>9763</v>
      </c>
      <c r="J750" t="s">
        <v>9764</v>
      </c>
    </row>
    <row r="751" spans="1:10" x14ac:dyDescent="0.2">
      <c r="A751">
        <v>815</v>
      </c>
      <c r="B751" t="s">
        <v>7355</v>
      </c>
      <c r="C751" t="s">
        <v>2298</v>
      </c>
      <c r="D751" t="s">
        <v>7352</v>
      </c>
      <c r="E751">
        <v>27</v>
      </c>
      <c r="F751">
        <v>492207</v>
      </c>
      <c r="G751">
        <v>4</v>
      </c>
      <c r="H751">
        <v>200000750</v>
      </c>
      <c r="I751" t="s">
        <v>9571</v>
      </c>
      <c r="J751" t="s">
        <v>9765</v>
      </c>
    </row>
    <row r="752" spans="1:10" x14ac:dyDescent="0.2">
      <c r="A752">
        <v>816</v>
      </c>
      <c r="B752" t="s">
        <v>7356</v>
      </c>
      <c r="C752" t="s">
        <v>2299</v>
      </c>
      <c r="D752" t="s">
        <v>7352</v>
      </c>
      <c r="E752">
        <v>27</v>
      </c>
      <c r="F752">
        <v>492207</v>
      </c>
      <c r="G752">
        <v>4</v>
      </c>
      <c r="H752">
        <v>200000751</v>
      </c>
      <c r="I752" t="s">
        <v>11000</v>
      </c>
      <c r="J752" t="s">
        <v>9688</v>
      </c>
    </row>
    <row r="753" spans="1:10" x14ac:dyDescent="0.2">
      <c r="A753">
        <v>817</v>
      </c>
      <c r="B753" t="s">
        <v>7357</v>
      </c>
      <c r="C753" t="s">
        <v>2300</v>
      </c>
      <c r="D753" t="s">
        <v>7352</v>
      </c>
      <c r="E753">
        <v>27</v>
      </c>
      <c r="F753">
        <v>492207</v>
      </c>
      <c r="G753">
        <v>4</v>
      </c>
      <c r="H753">
        <v>200000752</v>
      </c>
      <c r="I753" t="s">
        <v>9766</v>
      </c>
      <c r="J753" t="s">
        <v>9609</v>
      </c>
    </row>
    <row r="754" spans="1:10" x14ac:dyDescent="0.2">
      <c r="A754">
        <v>818</v>
      </c>
      <c r="B754" t="s">
        <v>7358</v>
      </c>
      <c r="C754" t="s">
        <v>2301</v>
      </c>
      <c r="D754" t="s">
        <v>7352</v>
      </c>
      <c r="E754">
        <v>47</v>
      </c>
      <c r="F754">
        <v>492207</v>
      </c>
      <c r="G754">
        <v>4</v>
      </c>
      <c r="H754">
        <v>200000753</v>
      </c>
      <c r="I754" t="s">
        <v>9767</v>
      </c>
      <c r="J754" t="s">
        <v>9385</v>
      </c>
    </row>
    <row r="755" spans="1:10" x14ac:dyDescent="0.2">
      <c r="A755">
        <v>819</v>
      </c>
      <c r="B755" t="s">
        <v>11001</v>
      </c>
      <c r="C755" t="s">
        <v>2302</v>
      </c>
      <c r="D755" t="s">
        <v>7352</v>
      </c>
      <c r="E755">
        <v>14</v>
      </c>
      <c r="F755">
        <v>492207</v>
      </c>
      <c r="G755">
        <v>3</v>
      </c>
      <c r="H755">
        <v>200000754</v>
      </c>
      <c r="I755" t="s">
        <v>9484</v>
      </c>
      <c r="J755" t="s">
        <v>9548</v>
      </c>
    </row>
    <row r="756" spans="1:10" x14ac:dyDescent="0.2">
      <c r="A756">
        <v>820</v>
      </c>
      <c r="B756" t="s">
        <v>7359</v>
      </c>
      <c r="C756" t="s">
        <v>2303</v>
      </c>
      <c r="D756" t="s">
        <v>7352</v>
      </c>
      <c r="E756">
        <v>39</v>
      </c>
      <c r="F756">
        <v>492207</v>
      </c>
      <c r="G756">
        <v>3</v>
      </c>
      <c r="H756">
        <v>200000755</v>
      </c>
      <c r="I756" t="s">
        <v>8387</v>
      </c>
      <c r="J756" t="s">
        <v>9768</v>
      </c>
    </row>
    <row r="757" spans="1:10" x14ac:dyDescent="0.2">
      <c r="A757">
        <v>821</v>
      </c>
      <c r="B757" t="s">
        <v>7360</v>
      </c>
      <c r="C757" t="s">
        <v>2304</v>
      </c>
      <c r="D757" t="s">
        <v>7352</v>
      </c>
      <c r="E757">
        <v>37</v>
      </c>
      <c r="F757">
        <v>492207</v>
      </c>
      <c r="G757">
        <v>3</v>
      </c>
      <c r="H757">
        <v>200000756</v>
      </c>
      <c r="I757" t="s">
        <v>8332</v>
      </c>
      <c r="J757" t="s">
        <v>9769</v>
      </c>
    </row>
    <row r="758" spans="1:10" x14ac:dyDescent="0.2">
      <c r="A758">
        <v>822</v>
      </c>
      <c r="B758" t="s">
        <v>7361</v>
      </c>
      <c r="C758" t="s">
        <v>2305</v>
      </c>
      <c r="D758" t="s">
        <v>7352</v>
      </c>
      <c r="E758">
        <v>27</v>
      </c>
      <c r="F758">
        <v>492207</v>
      </c>
      <c r="G758">
        <v>3</v>
      </c>
      <c r="H758">
        <v>200000757</v>
      </c>
      <c r="I758" t="s">
        <v>8158</v>
      </c>
      <c r="J758" t="s">
        <v>9770</v>
      </c>
    </row>
    <row r="759" spans="1:10" x14ac:dyDescent="0.2">
      <c r="A759">
        <v>823</v>
      </c>
      <c r="B759" t="s">
        <v>7362</v>
      </c>
      <c r="C759" t="s">
        <v>2306</v>
      </c>
      <c r="D759" t="s">
        <v>7352</v>
      </c>
      <c r="E759">
        <v>27</v>
      </c>
      <c r="F759">
        <v>492207</v>
      </c>
      <c r="G759">
        <v>3</v>
      </c>
      <c r="H759">
        <v>200000758</v>
      </c>
      <c r="I759" t="s">
        <v>9771</v>
      </c>
      <c r="J759" t="s">
        <v>9485</v>
      </c>
    </row>
    <row r="760" spans="1:10" x14ac:dyDescent="0.2">
      <c r="A760">
        <v>824</v>
      </c>
      <c r="B760" t="s">
        <v>7363</v>
      </c>
      <c r="C760" t="s">
        <v>2307</v>
      </c>
      <c r="D760" t="s">
        <v>7352</v>
      </c>
      <c r="E760">
        <v>27</v>
      </c>
      <c r="F760">
        <v>492207</v>
      </c>
      <c r="G760">
        <v>2</v>
      </c>
      <c r="H760">
        <v>200000759</v>
      </c>
      <c r="I760" t="s">
        <v>7955</v>
      </c>
      <c r="J760" t="s">
        <v>9772</v>
      </c>
    </row>
    <row r="761" spans="1:10" x14ac:dyDescent="0.2">
      <c r="A761">
        <v>825</v>
      </c>
      <c r="B761" t="s">
        <v>7364</v>
      </c>
      <c r="C761" t="s">
        <v>2308</v>
      </c>
      <c r="D761" t="s">
        <v>7352</v>
      </c>
      <c r="E761">
        <v>27</v>
      </c>
      <c r="F761">
        <v>492207</v>
      </c>
      <c r="G761">
        <v>2</v>
      </c>
      <c r="H761">
        <v>200000760</v>
      </c>
      <c r="I761" t="s">
        <v>9773</v>
      </c>
      <c r="J761" t="s">
        <v>9514</v>
      </c>
    </row>
    <row r="762" spans="1:10" x14ac:dyDescent="0.2">
      <c r="A762">
        <v>826</v>
      </c>
      <c r="B762" t="s">
        <v>7365</v>
      </c>
      <c r="C762" t="s">
        <v>2309</v>
      </c>
      <c r="D762" t="s">
        <v>7352</v>
      </c>
      <c r="E762">
        <v>27</v>
      </c>
      <c r="F762">
        <v>492207</v>
      </c>
      <c r="G762">
        <v>2</v>
      </c>
      <c r="H762">
        <v>200000761</v>
      </c>
      <c r="I762" t="s">
        <v>9774</v>
      </c>
      <c r="J762" t="s">
        <v>9775</v>
      </c>
    </row>
    <row r="763" spans="1:10" x14ac:dyDescent="0.2">
      <c r="A763">
        <v>827</v>
      </c>
      <c r="B763" t="s">
        <v>7366</v>
      </c>
      <c r="C763" t="s">
        <v>2310</v>
      </c>
      <c r="D763" t="s">
        <v>7352</v>
      </c>
      <c r="E763">
        <v>27</v>
      </c>
      <c r="F763">
        <v>492207</v>
      </c>
      <c r="G763">
        <v>2</v>
      </c>
      <c r="H763">
        <v>200000762</v>
      </c>
      <c r="I763" t="s">
        <v>9776</v>
      </c>
      <c r="J763" t="s">
        <v>9777</v>
      </c>
    </row>
    <row r="764" spans="1:10" x14ac:dyDescent="0.2">
      <c r="A764">
        <v>828</v>
      </c>
      <c r="B764" t="s">
        <v>7367</v>
      </c>
      <c r="C764" t="s">
        <v>2311</v>
      </c>
      <c r="D764" t="s">
        <v>7352</v>
      </c>
      <c r="E764">
        <v>27</v>
      </c>
      <c r="F764">
        <v>492207</v>
      </c>
      <c r="G764">
        <v>2</v>
      </c>
      <c r="H764">
        <v>200000763</v>
      </c>
      <c r="I764" t="s">
        <v>9754</v>
      </c>
      <c r="J764" t="s">
        <v>9435</v>
      </c>
    </row>
    <row r="765" spans="1:10" x14ac:dyDescent="0.2">
      <c r="A765">
        <v>829</v>
      </c>
      <c r="B765" t="s">
        <v>11002</v>
      </c>
      <c r="C765" t="s">
        <v>11003</v>
      </c>
      <c r="D765" t="s">
        <v>7352</v>
      </c>
      <c r="E765">
        <v>27</v>
      </c>
      <c r="F765">
        <v>492207</v>
      </c>
      <c r="G765">
        <v>1</v>
      </c>
      <c r="H765">
        <v>200000764</v>
      </c>
      <c r="I765" t="s">
        <v>9707</v>
      </c>
      <c r="J765" t="s">
        <v>9778</v>
      </c>
    </row>
    <row r="766" spans="1:10" x14ac:dyDescent="0.2">
      <c r="A766">
        <v>830</v>
      </c>
      <c r="B766" t="s">
        <v>11004</v>
      </c>
      <c r="C766" t="s">
        <v>11005</v>
      </c>
      <c r="D766" t="s">
        <v>7352</v>
      </c>
      <c r="E766">
        <v>27</v>
      </c>
      <c r="F766">
        <v>492207</v>
      </c>
      <c r="G766">
        <v>1</v>
      </c>
      <c r="H766">
        <v>200000765</v>
      </c>
      <c r="I766" t="s">
        <v>7910</v>
      </c>
      <c r="J766" t="s">
        <v>9779</v>
      </c>
    </row>
    <row r="767" spans="1:10" x14ac:dyDescent="0.2">
      <c r="A767">
        <v>831</v>
      </c>
      <c r="B767" t="s">
        <v>11006</v>
      </c>
      <c r="C767" t="s">
        <v>11007</v>
      </c>
      <c r="D767" t="s">
        <v>7352</v>
      </c>
      <c r="E767">
        <v>17</v>
      </c>
      <c r="F767">
        <v>492207</v>
      </c>
      <c r="G767">
        <v>1</v>
      </c>
      <c r="H767">
        <v>200000766</v>
      </c>
      <c r="I767" t="s">
        <v>9780</v>
      </c>
      <c r="J767" t="s">
        <v>9520</v>
      </c>
    </row>
    <row r="768" spans="1:10" x14ac:dyDescent="0.2">
      <c r="A768">
        <v>832</v>
      </c>
      <c r="B768" t="s">
        <v>11008</v>
      </c>
      <c r="C768" t="s">
        <v>11009</v>
      </c>
      <c r="D768" t="s">
        <v>7352</v>
      </c>
      <c r="E768">
        <v>25</v>
      </c>
      <c r="F768">
        <v>492207</v>
      </c>
      <c r="G768">
        <v>1</v>
      </c>
      <c r="H768">
        <v>200000767</v>
      </c>
      <c r="I768" t="s">
        <v>8793</v>
      </c>
      <c r="J768" t="s">
        <v>9781</v>
      </c>
    </row>
    <row r="769" spans="1:10" x14ac:dyDescent="0.2">
      <c r="A769">
        <v>833</v>
      </c>
      <c r="B769" t="s">
        <v>7228</v>
      </c>
      <c r="C769" t="s">
        <v>2178</v>
      </c>
      <c r="D769" t="s">
        <v>5198</v>
      </c>
      <c r="E769">
        <v>23</v>
      </c>
      <c r="F769">
        <v>492523</v>
      </c>
      <c r="G769">
        <v>4</v>
      </c>
      <c r="H769">
        <v>200000768</v>
      </c>
      <c r="I769" t="s">
        <v>7986</v>
      </c>
      <c r="J769" t="s">
        <v>9352</v>
      </c>
    </row>
    <row r="770" spans="1:10" x14ac:dyDescent="0.2">
      <c r="A770">
        <v>834</v>
      </c>
      <c r="B770" t="s">
        <v>7229</v>
      </c>
      <c r="C770" t="s">
        <v>2179</v>
      </c>
      <c r="D770" t="s">
        <v>5198</v>
      </c>
      <c r="E770">
        <v>21</v>
      </c>
      <c r="F770">
        <v>492523</v>
      </c>
      <c r="G770">
        <v>4</v>
      </c>
      <c r="H770">
        <v>200000769</v>
      </c>
      <c r="I770" t="s">
        <v>9782</v>
      </c>
      <c r="J770" t="s">
        <v>8349</v>
      </c>
    </row>
    <row r="771" spans="1:10" x14ac:dyDescent="0.2">
      <c r="A771">
        <v>835</v>
      </c>
      <c r="B771" t="s">
        <v>7230</v>
      </c>
      <c r="C771" t="s">
        <v>2180</v>
      </c>
      <c r="D771" t="s">
        <v>5198</v>
      </c>
      <c r="E771">
        <v>47</v>
      </c>
      <c r="F771">
        <v>492523</v>
      </c>
      <c r="G771">
        <v>4</v>
      </c>
      <c r="H771">
        <v>200000770</v>
      </c>
      <c r="I771" t="s">
        <v>9783</v>
      </c>
      <c r="J771" t="s">
        <v>9600</v>
      </c>
    </row>
    <row r="772" spans="1:10" x14ac:dyDescent="0.2">
      <c r="A772">
        <v>836</v>
      </c>
      <c r="B772" t="s">
        <v>7231</v>
      </c>
      <c r="C772" t="s">
        <v>2181</v>
      </c>
      <c r="D772" t="s">
        <v>5198</v>
      </c>
      <c r="E772">
        <v>27</v>
      </c>
      <c r="F772">
        <v>492523</v>
      </c>
      <c r="G772">
        <v>4</v>
      </c>
      <c r="H772">
        <v>200000771</v>
      </c>
      <c r="I772" t="s">
        <v>8215</v>
      </c>
      <c r="J772" t="s">
        <v>9363</v>
      </c>
    </row>
    <row r="773" spans="1:10" x14ac:dyDescent="0.2">
      <c r="A773">
        <v>837</v>
      </c>
      <c r="B773" t="s">
        <v>7232</v>
      </c>
      <c r="C773" t="s">
        <v>2182</v>
      </c>
      <c r="D773" t="s">
        <v>5198</v>
      </c>
      <c r="E773">
        <v>27</v>
      </c>
      <c r="F773">
        <v>492523</v>
      </c>
      <c r="G773">
        <v>4</v>
      </c>
      <c r="H773">
        <v>200000772</v>
      </c>
      <c r="I773" t="s">
        <v>8538</v>
      </c>
      <c r="J773" t="s">
        <v>9476</v>
      </c>
    </row>
    <row r="774" spans="1:10" x14ac:dyDescent="0.2">
      <c r="A774">
        <v>838</v>
      </c>
      <c r="B774" t="s">
        <v>7233</v>
      </c>
      <c r="C774" t="s">
        <v>2183</v>
      </c>
      <c r="D774" t="s">
        <v>5198</v>
      </c>
      <c r="E774">
        <v>29</v>
      </c>
      <c r="F774">
        <v>492523</v>
      </c>
      <c r="G774">
        <v>4</v>
      </c>
      <c r="H774">
        <v>200000773</v>
      </c>
      <c r="I774" t="s">
        <v>8114</v>
      </c>
      <c r="J774" t="s">
        <v>9429</v>
      </c>
    </row>
    <row r="775" spans="1:10" x14ac:dyDescent="0.2">
      <c r="A775">
        <v>839</v>
      </c>
      <c r="B775" t="s">
        <v>7234</v>
      </c>
      <c r="C775" t="s">
        <v>2184</v>
      </c>
      <c r="D775" t="s">
        <v>5198</v>
      </c>
      <c r="E775">
        <v>27</v>
      </c>
      <c r="F775">
        <v>492523</v>
      </c>
      <c r="G775">
        <v>3</v>
      </c>
      <c r="H775">
        <v>200000774</v>
      </c>
      <c r="I775" t="s">
        <v>9784</v>
      </c>
      <c r="J775" t="s">
        <v>9453</v>
      </c>
    </row>
    <row r="776" spans="1:10" x14ac:dyDescent="0.2">
      <c r="A776">
        <v>840</v>
      </c>
      <c r="B776" t="s">
        <v>7235</v>
      </c>
      <c r="C776" t="s">
        <v>2185</v>
      </c>
      <c r="D776" t="s">
        <v>5198</v>
      </c>
      <c r="E776">
        <v>26</v>
      </c>
      <c r="F776">
        <v>492523</v>
      </c>
      <c r="G776">
        <v>3</v>
      </c>
      <c r="H776">
        <v>200000775</v>
      </c>
      <c r="I776" t="s">
        <v>9785</v>
      </c>
      <c r="J776" t="s">
        <v>9561</v>
      </c>
    </row>
    <row r="777" spans="1:10" x14ac:dyDescent="0.2">
      <c r="A777">
        <v>841</v>
      </c>
      <c r="B777" t="s">
        <v>7236</v>
      </c>
      <c r="C777" t="s">
        <v>2186</v>
      </c>
      <c r="D777" t="s">
        <v>5198</v>
      </c>
      <c r="E777">
        <v>27</v>
      </c>
      <c r="F777">
        <v>492523</v>
      </c>
      <c r="G777">
        <v>3</v>
      </c>
      <c r="H777">
        <v>200000776</v>
      </c>
      <c r="I777" t="s">
        <v>8152</v>
      </c>
      <c r="J777" t="s">
        <v>9708</v>
      </c>
    </row>
    <row r="778" spans="1:10" x14ac:dyDescent="0.2">
      <c r="A778">
        <v>842</v>
      </c>
      <c r="B778" t="s">
        <v>7237</v>
      </c>
      <c r="C778" t="s">
        <v>2187</v>
      </c>
      <c r="D778" t="s">
        <v>5198</v>
      </c>
      <c r="E778">
        <v>29</v>
      </c>
      <c r="F778">
        <v>492523</v>
      </c>
      <c r="G778">
        <v>3</v>
      </c>
      <c r="H778">
        <v>200000777</v>
      </c>
      <c r="I778" t="s">
        <v>9786</v>
      </c>
      <c r="J778" t="s">
        <v>9344</v>
      </c>
    </row>
    <row r="779" spans="1:10" x14ac:dyDescent="0.2">
      <c r="A779">
        <v>843</v>
      </c>
      <c r="B779" t="s">
        <v>7238</v>
      </c>
      <c r="C779" t="s">
        <v>2188</v>
      </c>
      <c r="D779" t="s">
        <v>5198</v>
      </c>
      <c r="E779">
        <v>27</v>
      </c>
      <c r="F779">
        <v>492523</v>
      </c>
      <c r="G779">
        <v>3</v>
      </c>
      <c r="H779">
        <v>200000778</v>
      </c>
      <c r="I779" t="s">
        <v>7790</v>
      </c>
      <c r="J779" t="s">
        <v>9350</v>
      </c>
    </row>
    <row r="780" spans="1:10" x14ac:dyDescent="0.2">
      <c r="A780">
        <v>844</v>
      </c>
      <c r="B780" t="s">
        <v>7239</v>
      </c>
      <c r="C780" t="s">
        <v>2189</v>
      </c>
      <c r="D780" t="s">
        <v>5198</v>
      </c>
      <c r="E780">
        <v>16</v>
      </c>
      <c r="F780">
        <v>492523</v>
      </c>
      <c r="G780">
        <v>3</v>
      </c>
      <c r="H780">
        <v>200000779</v>
      </c>
      <c r="I780" t="s">
        <v>9034</v>
      </c>
      <c r="J780" t="s">
        <v>9374</v>
      </c>
    </row>
    <row r="781" spans="1:10" x14ac:dyDescent="0.2">
      <c r="A781">
        <v>845</v>
      </c>
      <c r="B781" t="s">
        <v>7240</v>
      </c>
      <c r="C781" t="s">
        <v>2190</v>
      </c>
      <c r="D781" t="s">
        <v>5198</v>
      </c>
      <c r="E781">
        <v>1</v>
      </c>
      <c r="F781">
        <v>492523</v>
      </c>
      <c r="G781">
        <v>3</v>
      </c>
      <c r="H781">
        <v>200000780</v>
      </c>
      <c r="I781" t="s">
        <v>9787</v>
      </c>
      <c r="J781" t="s">
        <v>9363</v>
      </c>
    </row>
    <row r="782" spans="1:10" x14ac:dyDescent="0.2">
      <c r="A782">
        <v>846</v>
      </c>
      <c r="B782" t="s">
        <v>7241</v>
      </c>
      <c r="C782" t="s">
        <v>2191</v>
      </c>
      <c r="D782" t="s">
        <v>5198</v>
      </c>
      <c r="E782">
        <v>38</v>
      </c>
      <c r="F782">
        <v>492523</v>
      </c>
      <c r="G782">
        <v>3</v>
      </c>
      <c r="H782">
        <v>200000781</v>
      </c>
      <c r="I782" t="s">
        <v>9788</v>
      </c>
      <c r="J782" t="s">
        <v>9675</v>
      </c>
    </row>
    <row r="783" spans="1:10" x14ac:dyDescent="0.2">
      <c r="A783">
        <v>847</v>
      </c>
      <c r="B783" t="s">
        <v>7242</v>
      </c>
      <c r="C783" t="s">
        <v>2192</v>
      </c>
      <c r="D783" t="s">
        <v>5198</v>
      </c>
      <c r="E783">
        <v>17</v>
      </c>
      <c r="F783">
        <v>492523</v>
      </c>
      <c r="G783">
        <v>3</v>
      </c>
      <c r="H783">
        <v>200000782</v>
      </c>
      <c r="I783" t="s">
        <v>9789</v>
      </c>
      <c r="J783" t="s">
        <v>9723</v>
      </c>
    </row>
    <row r="784" spans="1:10" x14ac:dyDescent="0.2">
      <c r="A784">
        <v>848</v>
      </c>
      <c r="B784" t="s">
        <v>7243</v>
      </c>
      <c r="C784" t="s">
        <v>2193</v>
      </c>
      <c r="D784" t="s">
        <v>5198</v>
      </c>
      <c r="E784">
        <v>41</v>
      </c>
      <c r="F784">
        <v>492523</v>
      </c>
      <c r="G784">
        <v>3</v>
      </c>
      <c r="H784">
        <v>200000783</v>
      </c>
      <c r="I784" t="s">
        <v>9790</v>
      </c>
      <c r="J784" t="s">
        <v>9561</v>
      </c>
    </row>
    <row r="785" spans="1:10" x14ac:dyDescent="0.2">
      <c r="A785">
        <v>849</v>
      </c>
      <c r="B785" t="s">
        <v>7244</v>
      </c>
      <c r="C785" t="s">
        <v>2194</v>
      </c>
      <c r="D785" t="s">
        <v>5198</v>
      </c>
      <c r="E785">
        <v>23</v>
      </c>
      <c r="F785">
        <v>492523</v>
      </c>
      <c r="G785">
        <v>3</v>
      </c>
      <c r="H785">
        <v>200000784</v>
      </c>
      <c r="I785" t="s">
        <v>7986</v>
      </c>
      <c r="J785" t="s">
        <v>9791</v>
      </c>
    </row>
    <row r="786" spans="1:10" x14ac:dyDescent="0.2">
      <c r="A786">
        <v>850</v>
      </c>
      <c r="B786" t="s">
        <v>7245</v>
      </c>
      <c r="C786" t="s">
        <v>2195</v>
      </c>
      <c r="D786" t="s">
        <v>5198</v>
      </c>
      <c r="E786">
        <v>7</v>
      </c>
      <c r="F786">
        <v>492523</v>
      </c>
      <c r="G786">
        <v>3</v>
      </c>
      <c r="H786">
        <v>200000785</v>
      </c>
      <c r="I786" t="s">
        <v>8672</v>
      </c>
      <c r="J786" t="s">
        <v>9792</v>
      </c>
    </row>
    <row r="787" spans="1:10" x14ac:dyDescent="0.2">
      <c r="A787">
        <v>851</v>
      </c>
      <c r="B787" t="s">
        <v>7246</v>
      </c>
      <c r="C787" t="s">
        <v>2196</v>
      </c>
      <c r="D787" t="s">
        <v>5198</v>
      </c>
      <c r="E787">
        <v>26</v>
      </c>
      <c r="F787">
        <v>492523</v>
      </c>
      <c r="G787">
        <v>3</v>
      </c>
      <c r="H787">
        <v>200000786</v>
      </c>
      <c r="I787" t="s">
        <v>9793</v>
      </c>
      <c r="J787" t="s">
        <v>8651</v>
      </c>
    </row>
    <row r="788" spans="1:10" x14ac:dyDescent="0.2">
      <c r="A788">
        <v>852</v>
      </c>
      <c r="B788" t="s">
        <v>7247</v>
      </c>
      <c r="C788" t="s">
        <v>2197</v>
      </c>
      <c r="D788" t="s">
        <v>5198</v>
      </c>
      <c r="E788">
        <v>33</v>
      </c>
      <c r="F788">
        <v>492523</v>
      </c>
      <c r="G788">
        <v>2</v>
      </c>
      <c r="H788">
        <v>200000787</v>
      </c>
      <c r="I788" t="s">
        <v>8428</v>
      </c>
      <c r="J788" t="s">
        <v>9561</v>
      </c>
    </row>
    <row r="789" spans="1:10" x14ac:dyDescent="0.2">
      <c r="A789">
        <v>853</v>
      </c>
      <c r="B789" t="s">
        <v>7248</v>
      </c>
      <c r="C789" t="s">
        <v>2198</v>
      </c>
      <c r="D789" t="s">
        <v>5198</v>
      </c>
      <c r="E789">
        <v>33</v>
      </c>
      <c r="F789">
        <v>492523</v>
      </c>
      <c r="G789">
        <v>2</v>
      </c>
      <c r="H789">
        <v>200000788</v>
      </c>
      <c r="I789" t="s">
        <v>8972</v>
      </c>
      <c r="J789" t="s">
        <v>9496</v>
      </c>
    </row>
    <row r="790" spans="1:10" x14ac:dyDescent="0.2">
      <c r="A790">
        <v>854</v>
      </c>
      <c r="B790" t="s">
        <v>7249</v>
      </c>
      <c r="C790" t="s">
        <v>2199</v>
      </c>
      <c r="D790" t="s">
        <v>5198</v>
      </c>
      <c r="E790">
        <v>25</v>
      </c>
      <c r="F790">
        <v>492523</v>
      </c>
      <c r="G790">
        <v>2</v>
      </c>
      <c r="H790">
        <v>200000789</v>
      </c>
      <c r="I790" t="s">
        <v>8087</v>
      </c>
      <c r="J790" t="s">
        <v>9393</v>
      </c>
    </row>
    <row r="791" spans="1:10" x14ac:dyDescent="0.2">
      <c r="A791">
        <v>855</v>
      </c>
      <c r="B791" t="s">
        <v>7250</v>
      </c>
      <c r="C791" t="s">
        <v>2200</v>
      </c>
      <c r="D791" t="s">
        <v>5198</v>
      </c>
      <c r="E791">
        <v>27</v>
      </c>
      <c r="F791">
        <v>492523</v>
      </c>
      <c r="G791">
        <v>2</v>
      </c>
      <c r="H791">
        <v>200000790</v>
      </c>
      <c r="I791" t="s">
        <v>8029</v>
      </c>
      <c r="J791" t="s">
        <v>9593</v>
      </c>
    </row>
    <row r="792" spans="1:10" x14ac:dyDescent="0.2">
      <c r="A792">
        <v>856</v>
      </c>
      <c r="B792" t="s">
        <v>7251</v>
      </c>
      <c r="C792" t="s">
        <v>2201</v>
      </c>
      <c r="D792" t="s">
        <v>5198</v>
      </c>
      <c r="E792">
        <v>46</v>
      </c>
      <c r="F792">
        <v>492523</v>
      </c>
      <c r="G792">
        <v>2</v>
      </c>
      <c r="H792">
        <v>200000791</v>
      </c>
      <c r="I792" t="s">
        <v>9794</v>
      </c>
      <c r="J792" t="s">
        <v>9434</v>
      </c>
    </row>
    <row r="793" spans="1:10" x14ac:dyDescent="0.2">
      <c r="A793">
        <v>857</v>
      </c>
      <c r="B793" t="s">
        <v>7252</v>
      </c>
      <c r="C793" t="s">
        <v>2202</v>
      </c>
      <c r="D793" t="s">
        <v>5198</v>
      </c>
      <c r="E793">
        <v>27</v>
      </c>
      <c r="F793">
        <v>492523</v>
      </c>
      <c r="G793">
        <v>2</v>
      </c>
      <c r="H793">
        <v>200000792</v>
      </c>
      <c r="I793" t="s">
        <v>9795</v>
      </c>
      <c r="J793" t="s">
        <v>9570</v>
      </c>
    </row>
    <row r="794" spans="1:10" x14ac:dyDescent="0.2">
      <c r="A794">
        <v>858</v>
      </c>
      <c r="B794" t="s">
        <v>7253</v>
      </c>
      <c r="C794" t="s">
        <v>2203</v>
      </c>
      <c r="D794" t="s">
        <v>5198</v>
      </c>
      <c r="E794">
        <v>27</v>
      </c>
      <c r="F794">
        <v>492523</v>
      </c>
      <c r="G794">
        <v>2</v>
      </c>
      <c r="H794">
        <v>200000793</v>
      </c>
      <c r="I794" t="s">
        <v>9796</v>
      </c>
      <c r="J794" t="s">
        <v>9479</v>
      </c>
    </row>
    <row r="795" spans="1:10" x14ac:dyDescent="0.2">
      <c r="A795">
        <v>859</v>
      </c>
      <c r="B795" t="s">
        <v>7548</v>
      </c>
      <c r="C795" t="s">
        <v>7549</v>
      </c>
      <c r="D795" t="s">
        <v>5198</v>
      </c>
      <c r="E795">
        <v>28</v>
      </c>
      <c r="F795">
        <v>492523</v>
      </c>
      <c r="G795">
        <v>2</v>
      </c>
      <c r="H795">
        <v>200000794</v>
      </c>
      <c r="I795" t="s">
        <v>8609</v>
      </c>
      <c r="J795" t="s">
        <v>9489</v>
      </c>
    </row>
    <row r="796" spans="1:10" x14ac:dyDescent="0.2">
      <c r="A796">
        <v>860</v>
      </c>
      <c r="B796" t="s">
        <v>7459</v>
      </c>
      <c r="C796" t="s">
        <v>7460</v>
      </c>
      <c r="D796" t="s">
        <v>5198</v>
      </c>
      <c r="E796">
        <v>24</v>
      </c>
      <c r="F796">
        <v>492523</v>
      </c>
      <c r="G796">
        <v>2</v>
      </c>
      <c r="H796">
        <v>200000795</v>
      </c>
      <c r="I796" t="s">
        <v>8366</v>
      </c>
      <c r="J796" t="s">
        <v>9797</v>
      </c>
    </row>
    <row r="797" spans="1:10" x14ac:dyDescent="0.2">
      <c r="A797">
        <v>861</v>
      </c>
      <c r="B797" t="s">
        <v>6849</v>
      </c>
      <c r="C797" t="s">
        <v>1806</v>
      </c>
      <c r="D797" t="s">
        <v>3604</v>
      </c>
      <c r="E797">
        <v>27</v>
      </c>
      <c r="F797">
        <v>492249</v>
      </c>
      <c r="G797" t="s">
        <v>88</v>
      </c>
      <c r="H797">
        <v>200000796</v>
      </c>
      <c r="I797" t="s">
        <v>8413</v>
      </c>
      <c r="J797" t="s">
        <v>9764</v>
      </c>
    </row>
    <row r="798" spans="1:10" x14ac:dyDescent="0.2">
      <c r="A798">
        <v>862</v>
      </c>
      <c r="B798" t="s">
        <v>6850</v>
      </c>
      <c r="C798" t="s">
        <v>1807</v>
      </c>
      <c r="D798" t="s">
        <v>3604</v>
      </c>
      <c r="E798">
        <v>29</v>
      </c>
      <c r="F798">
        <v>492249</v>
      </c>
      <c r="G798" t="s">
        <v>88</v>
      </c>
      <c r="H798">
        <v>200000797</v>
      </c>
      <c r="I798" t="s">
        <v>9798</v>
      </c>
      <c r="J798" t="s">
        <v>9561</v>
      </c>
    </row>
    <row r="799" spans="1:10" x14ac:dyDescent="0.2">
      <c r="A799">
        <v>863</v>
      </c>
      <c r="B799" t="s">
        <v>6851</v>
      </c>
      <c r="C799" t="s">
        <v>1808</v>
      </c>
      <c r="D799" t="s">
        <v>3604</v>
      </c>
      <c r="E799">
        <v>29</v>
      </c>
      <c r="F799">
        <v>492249</v>
      </c>
      <c r="G799" t="s">
        <v>88</v>
      </c>
      <c r="H799">
        <v>200000798</v>
      </c>
      <c r="I799" t="s">
        <v>8037</v>
      </c>
      <c r="J799" t="s">
        <v>9453</v>
      </c>
    </row>
    <row r="800" spans="1:10" x14ac:dyDescent="0.2">
      <c r="A800">
        <v>864</v>
      </c>
      <c r="B800" t="s">
        <v>6852</v>
      </c>
      <c r="C800" t="s">
        <v>1809</v>
      </c>
      <c r="D800" t="s">
        <v>3604</v>
      </c>
      <c r="E800">
        <v>29</v>
      </c>
      <c r="F800">
        <v>492249</v>
      </c>
      <c r="G800">
        <v>4</v>
      </c>
      <c r="H800">
        <v>200000799</v>
      </c>
      <c r="I800" t="s">
        <v>7925</v>
      </c>
      <c r="J800" t="s">
        <v>9799</v>
      </c>
    </row>
    <row r="801" spans="1:10" x14ac:dyDescent="0.2">
      <c r="A801">
        <v>865</v>
      </c>
      <c r="B801" t="s">
        <v>6853</v>
      </c>
      <c r="C801" t="s">
        <v>1810</v>
      </c>
      <c r="D801" t="s">
        <v>3604</v>
      </c>
      <c r="E801">
        <v>29</v>
      </c>
      <c r="F801">
        <v>492249</v>
      </c>
      <c r="G801">
        <v>4</v>
      </c>
      <c r="H801">
        <v>200000800</v>
      </c>
      <c r="I801" t="s">
        <v>9800</v>
      </c>
      <c r="J801" t="s">
        <v>9801</v>
      </c>
    </row>
    <row r="802" spans="1:10" x14ac:dyDescent="0.2">
      <c r="A802">
        <v>866</v>
      </c>
      <c r="B802" t="s">
        <v>6854</v>
      </c>
      <c r="C802" t="s">
        <v>1811</v>
      </c>
      <c r="D802" t="s">
        <v>3604</v>
      </c>
      <c r="E802">
        <v>25</v>
      </c>
      <c r="F802">
        <v>492249</v>
      </c>
      <c r="G802">
        <v>4</v>
      </c>
      <c r="H802">
        <v>200000801</v>
      </c>
      <c r="I802" t="s">
        <v>9802</v>
      </c>
      <c r="J802" t="s">
        <v>9765</v>
      </c>
    </row>
    <row r="803" spans="1:10" x14ac:dyDescent="0.2">
      <c r="A803">
        <v>867</v>
      </c>
      <c r="B803" t="s">
        <v>6855</v>
      </c>
      <c r="C803" t="s">
        <v>1812</v>
      </c>
      <c r="D803" t="s">
        <v>3604</v>
      </c>
      <c r="E803">
        <v>29</v>
      </c>
      <c r="F803">
        <v>492249</v>
      </c>
      <c r="G803">
        <v>4</v>
      </c>
      <c r="H803">
        <v>200000802</v>
      </c>
      <c r="I803" t="s">
        <v>7819</v>
      </c>
      <c r="J803" t="s">
        <v>9735</v>
      </c>
    </row>
    <row r="804" spans="1:10" x14ac:dyDescent="0.2">
      <c r="A804">
        <v>868</v>
      </c>
      <c r="B804" t="s">
        <v>6856</v>
      </c>
      <c r="C804" t="s">
        <v>1813</v>
      </c>
      <c r="D804" t="s">
        <v>3604</v>
      </c>
      <c r="E804">
        <v>29</v>
      </c>
      <c r="F804">
        <v>492249</v>
      </c>
      <c r="G804">
        <v>4</v>
      </c>
      <c r="H804">
        <v>200000803</v>
      </c>
      <c r="I804" t="s">
        <v>9803</v>
      </c>
      <c r="J804" t="s">
        <v>9804</v>
      </c>
    </row>
    <row r="805" spans="1:10" x14ac:dyDescent="0.2">
      <c r="A805">
        <v>869</v>
      </c>
      <c r="B805" t="s">
        <v>6857</v>
      </c>
      <c r="C805" t="s">
        <v>1814</v>
      </c>
      <c r="D805" t="s">
        <v>3604</v>
      </c>
      <c r="E805">
        <v>26</v>
      </c>
      <c r="F805">
        <v>492249</v>
      </c>
      <c r="G805">
        <v>4</v>
      </c>
      <c r="H805">
        <v>200000804</v>
      </c>
      <c r="I805" t="s">
        <v>9795</v>
      </c>
      <c r="J805" t="s">
        <v>9604</v>
      </c>
    </row>
    <row r="806" spans="1:10" x14ac:dyDescent="0.2">
      <c r="A806">
        <v>870</v>
      </c>
      <c r="B806" t="s">
        <v>6858</v>
      </c>
      <c r="C806" t="s">
        <v>1815</v>
      </c>
      <c r="D806" t="s">
        <v>3604</v>
      </c>
      <c r="E806">
        <v>27</v>
      </c>
      <c r="F806">
        <v>492249</v>
      </c>
      <c r="G806">
        <v>3</v>
      </c>
      <c r="H806">
        <v>200000805</v>
      </c>
      <c r="I806" t="s">
        <v>7845</v>
      </c>
      <c r="J806" t="s">
        <v>9535</v>
      </c>
    </row>
    <row r="807" spans="1:10" x14ac:dyDescent="0.2">
      <c r="A807">
        <v>871</v>
      </c>
      <c r="B807" t="s">
        <v>6859</v>
      </c>
      <c r="C807" t="s">
        <v>1816</v>
      </c>
      <c r="D807" t="s">
        <v>3604</v>
      </c>
      <c r="E807">
        <v>27</v>
      </c>
      <c r="F807">
        <v>492249</v>
      </c>
      <c r="G807">
        <v>3</v>
      </c>
      <c r="H807">
        <v>200000806</v>
      </c>
      <c r="I807" t="s">
        <v>7737</v>
      </c>
      <c r="J807" t="s">
        <v>9463</v>
      </c>
    </row>
    <row r="808" spans="1:10" x14ac:dyDescent="0.2">
      <c r="A808">
        <v>872</v>
      </c>
      <c r="B808" t="s">
        <v>6860</v>
      </c>
      <c r="C808" t="s">
        <v>1817</v>
      </c>
      <c r="D808" t="s">
        <v>3604</v>
      </c>
      <c r="E808">
        <v>29</v>
      </c>
      <c r="F808">
        <v>492249</v>
      </c>
      <c r="G808">
        <v>3</v>
      </c>
      <c r="H808">
        <v>200000807</v>
      </c>
      <c r="I808" t="s">
        <v>8329</v>
      </c>
      <c r="J808" t="s">
        <v>9701</v>
      </c>
    </row>
    <row r="809" spans="1:10" x14ac:dyDescent="0.2">
      <c r="A809">
        <v>873</v>
      </c>
      <c r="B809" t="s">
        <v>6861</v>
      </c>
      <c r="C809" t="s">
        <v>1818</v>
      </c>
      <c r="D809" t="s">
        <v>3604</v>
      </c>
      <c r="E809">
        <v>27</v>
      </c>
      <c r="F809">
        <v>492249</v>
      </c>
      <c r="G809">
        <v>3</v>
      </c>
      <c r="H809">
        <v>200000808</v>
      </c>
      <c r="I809" t="s">
        <v>9805</v>
      </c>
      <c r="J809" t="s">
        <v>9806</v>
      </c>
    </row>
    <row r="810" spans="1:10" x14ac:dyDescent="0.2">
      <c r="A810">
        <v>874</v>
      </c>
      <c r="B810" t="s">
        <v>6862</v>
      </c>
      <c r="C810" t="s">
        <v>1819</v>
      </c>
      <c r="D810" t="s">
        <v>3604</v>
      </c>
      <c r="E810">
        <v>26</v>
      </c>
      <c r="F810">
        <v>492249</v>
      </c>
      <c r="G810">
        <v>3</v>
      </c>
      <c r="H810">
        <v>200000809</v>
      </c>
      <c r="I810" t="s">
        <v>7743</v>
      </c>
      <c r="J810" t="s">
        <v>9421</v>
      </c>
    </row>
    <row r="811" spans="1:10" x14ac:dyDescent="0.2">
      <c r="A811">
        <v>875</v>
      </c>
      <c r="B811" t="s">
        <v>6863</v>
      </c>
      <c r="C811" t="s">
        <v>1820</v>
      </c>
      <c r="D811" t="s">
        <v>3604</v>
      </c>
      <c r="E811">
        <v>27</v>
      </c>
      <c r="F811">
        <v>492249</v>
      </c>
      <c r="G811">
        <v>3</v>
      </c>
      <c r="H811">
        <v>200000810</v>
      </c>
      <c r="I811" t="s">
        <v>7912</v>
      </c>
      <c r="J811" t="s">
        <v>9708</v>
      </c>
    </row>
    <row r="812" spans="1:10" x14ac:dyDescent="0.2">
      <c r="A812">
        <v>876</v>
      </c>
      <c r="B812" t="s">
        <v>6864</v>
      </c>
      <c r="C812" t="s">
        <v>1821</v>
      </c>
      <c r="D812" t="s">
        <v>3604</v>
      </c>
      <c r="E812">
        <v>27</v>
      </c>
      <c r="F812">
        <v>492249</v>
      </c>
      <c r="G812">
        <v>3</v>
      </c>
      <c r="H812">
        <v>200000811</v>
      </c>
      <c r="I812" t="s">
        <v>7908</v>
      </c>
      <c r="J812" t="s">
        <v>9471</v>
      </c>
    </row>
    <row r="813" spans="1:10" x14ac:dyDescent="0.2">
      <c r="A813">
        <v>877</v>
      </c>
      <c r="B813" t="s">
        <v>6865</v>
      </c>
      <c r="C813" t="s">
        <v>1822</v>
      </c>
      <c r="D813" t="s">
        <v>3604</v>
      </c>
      <c r="E813">
        <v>27</v>
      </c>
      <c r="F813">
        <v>492249</v>
      </c>
      <c r="G813">
        <v>2</v>
      </c>
      <c r="H813">
        <v>200000812</v>
      </c>
      <c r="I813" t="s">
        <v>9571</v>
      </c>
      <c r="J813" t="s">
        <v>9807</v>
      </c>
    </row>
    <row r="814" spans="1:10" x14ac:dyDescent="0.2">
      <c r="A814">
        <v>878</v>
      </c>
      <c r="B814" t="s">
        <v>6866</v>
      </c>
      <c r="C814" t="s">
        <v>1823</v>
      </c>
      <c r="D814" t="s">
        <v>3604</v>
      </c>
      <c r="E814">
        <v>27</v>
      </c>
      <c r="F814">
        <v>492249</v>
      </c>
      <c r="G814">
        <v>2</v>
      </c>
      <c r="H814">
        <v>200000813</v>
      </c>
      <c r="I814" t="s">
        <v>8102</v>
      </c>
      <c r="J814" t="s">
        <v>9496</v>
      </c>
    </row>
    <row r="815" spans="1:10" x14ac:dyDescent="0.2">
      <c r="A815">
        <v>879</v>
      </c>
      <c r="B815" t="s">
        <v>6867</v>
      </c>
      <c r="C815" t="s">
        <v>1824</v>
      </c>
      <c r="D815" t="s">
        <v>3604</v>
      </c>
      <c r="E815">
        <v>28</v>
      </c>
      <c r="F815">
        <v>492249</v>
      </c>
      <c r="G815">
        <v>2</v>
      </c>
      <c r="H815">
        <v>200000814</v>
      </c>
      <c r="I815" t="s">
        <v>8131</v>
      </c>
      <c r="J815" t="s">
        <v>8429</v>
      </c>
    </row>
    <row r="816" spans="1:10" x14ac:dyDescent="0.2">
      <c r="A816">
        <v>880</v>
      </c>
      <c r="B816" t="s">
        <v>6868</v>
      </c>
      <c r="C816" t="s">
        <v>6869</v>
      </c>
      <c r="D816" t="s">
        <v>3604</v>
      </c>
      <c r="E816">
        <v>27</v>
      </c>
      <c r="F816">
        <v>492249</v>
      </c>
      <c r="G816">
        <v>2</v>
      </c>
      <c r="H816">
        <v>200000815</v>
      </c>
      <c r="I816" t="s">
        <v>7826</v>
      </c>
      <c r="J816" t="s">
        <v>9447</v>
      </c>
    </row>
    <row r="817" spans="1:10" x14ac:dyDescent="0.2">
      <c r="A817">
        <v>881</v>
      </c>
      <c r="B817" t="s">
        <v>7519</v>
      </c>
      <c r="C817" t="s">
        <v>7520</v>
      </c>
      <c r="D817" t="s">
        <v>3604</v>
      </c>
      <c r="E817">
        <v>26</v>
      </c>
      <c r="F817">
        <v>492249</v>
      </c>
      <c r="G817">
        <v>2</v>
      </c>
      <c r="H817">
        <v>200000816</v>
      </c>
      <c r="I817" t="s">
        <v>8069</v>
      </c>
      <c r="J817" t="s">
        <v>9809</v>
      </c>
    </row>
    <row r="818" spans="1:10" x14ac:dyDescent="0.2">
      <c r="A818">
        <v>882</v>
      </c>
      <c r="B818" t="s">
        <v>11010</v>
      </c>
      <c r="C818" t="s">
        <v>11011</v>
      </c>
      <c r="D818" t="s">
        <v>3604</v>
      </c>
      <c r="E818">
        <v>29</v>
      </c>
      <c r="F818">
        <v>492249</v>
      </c>
      <c r="G818">
        <v>1</v>
      </c>
      <c r="H818">
        <v>200000817</v>
      </c>
      <c r="I818" t="s">
        <v>9810</v>
      </c>
      <c r="J818" t="s">
        <v>8098</v>
      </c>
    </row>
    <row r="819" spans="1:10" x14ac:dyDescent="0.2">
      <c r="A819">
        <v>883</v>
      </c>
      <c r="B819" t="s">
        <v>11012</v>
      </c>
      <c r="C819" t="s">
        <v>11013</v>
      </c>
      <c r="D819" t="s">
        <v>3604</v>
      </c>
      <c r="E819">
        <v>27</v>
      </c>
      <c r="F819">
        <v>492249</v>
      </c>
      <c r="G819">
        <v>1</v>
      </c>
      <c r="H819">
        <v>200000818</v>
      </c>
      <c r="I819" t="s">
        <v>8037</v>
      </c>
      <c r="J819" t="s">
        <v>9629</v>
      </c>
    </row>
    <row r="820" spans="1:10" x14ac:dyDescent="0.2">
      <c r="A820">
        <v>884</v>
      </c>
      <c r="B820" t="s">
        <v>11014</v>
      </c>
      <c r="C820" t="s">
        <v>11015</v>
      </c>
      <c r="D820" t="s">
        <v>3604</v>
      </c>
      <c r="E820">
        <v>27</v>
      </c>
      <c r="F820">
        <v>492249</v>
      </c>
      <c r="G820">
        <v>1</v>
      </c>
      <c r="H820">
        <v>200000819</v>
      </c>
      <c r="I820" t="s">
        <v>9811</v>
      </c>
      <c r="J820" t="s">
        <v>9387</v>
      </c>
    </row>
    <row r="821" spans="1:10" x14ac:dyDescent="0.2">
      <c r="A821">
        <v>885</v>
      </c>
      <c r="B821" t="s">
        <v>6835</v>
      </c>
      <c r="C821" t="s">
        <v>1795</v>
      </c>
      <c r="D821" t="s">
        <v>3530</v>
      </c>
      <c r="E821">
        <v>27</v>
      </c>
      <c r="F821">
        <v>490053</v>
      </c>
      <c r="G821" t="s">
        <v>88</v>
      </c>
      <c r="H821">
        <v>200000820</v>
      </c>
      <c r="I821" t="s">
        <v>8925</v>
      </c>
      <c r="J821" t="s">
        <v>9566</v>
      </c>
    </row>
    <row r="822" spans="1:10" x14ac:dyDescent="0.2">
      <c r="A822">
        <v>886</v>
      </c>
      <c r="B822" t="s">
        <v>6836</v>
      </c>
      <c r="C822" t="s">
        <v>1796</v>
      </c>
      <c r="D822" t="s">
        <v>3530</v>
      </c>
      <c r="E822">
        <v>28</v>
      </c>
      <c r="F822">
        <v>490053</v>
      </c>
      <c r="G822" t="s">
        <v>88</v>
      </c>
      <c r="H822">
        <v>200000821</v>
      </c>
      <c r="I822" t="s">
        <v>9843</v>
      </c>
      <c r="J822" t="s">
        <v>9540</v>
      </c>
    </row>
    <row r="823" spans="1:10" x14ac:dyDescent="0.2">
      <c r="A823">
        <v>887</v>
      </c>
      <c r="B823" t="s">
        <v>6837</v>
      </c>
      <c r="C823" t="s">
        <v>1797</v>
      </c>
      <c r="D823" t="s">
        <v>3530</v>
      </c>
      <c r="E823">
        <v>27</v>
      </c>
      <c r="F823">
        <v>490053</v>
      </c>
      <c r="G823" t="s">
        <v>90</v>
      </c>
      <c r="H823">
        <v>200000822</v>
      </c>
      <c r="I823" t="s">
        <v>8635</v>
      </c>
      <c r="J823" t="s">
        <v>9844</v>
      </c>
    </row>
    <row r="824" spans="1:10" x14ac:dyDescent="0.2">
      <c r="A824">
        <v>888</v>
      </c>
      <c r="B824" t="s">
        <v>6840</v>
      </c>
      <c r="C824" t="s">
        <v>1800</v>
      </c>
      <c r="D824" t="s">
        <v>3530</v>
      </c>
      <c r="E824">
        <v>27</v>
      </c>
      <c r="F824">
        <v>490053</v>
      </c>
      <c r="G824">
        <v>4</v>
      </c>
      <c r="H824">
        <v>200000823</v>
      </c>
      <c r="I824" t="s">
        <v>8146</v>
      </c>
      <c r="J824" t="s">
        <v>9845</v>
      </c>
    </row>
    <row r="825" spans="1:10" x14ac:dyDescent="0.2">
      <c r="A825">
        <v>889</v>
      </c>
      <c r="B825" t="s">
        <v>6838</v>
      </c>
      <c r="C825" t="s">
        <v>1798</v>
      </c>
      <c r="D825" t="s">
        <v>3530</v>
      </c>
      <c r="E825">
        <v>28</v>
      </c>
      <c r="F825">
        <v>490053</v>
      </c>
      <c r="G825">
        <v>4</v>
      </c>
      <c r="H825">
        <v>200000824</v>
      </c>
      <c r="I825" t="s">
        <v>9846</v>
      </c>
      <c r="J825" t="s">
        <v>9586</v>
      </c>
    </row>
    <row r="826" spans="1:10" x14ac:dyDescent="0.2">
      <c r="A826">
        <v>890</v>
      </c>
      <c r="B826" t="s">
        <v>6841</v>
      </c>
      <c r="C826" t="s">
        <v>1801</v>
      </c>
      <c r="D826" t="s">
        <v>3530</v>
      </c>
      <c r="E826">
        <v>27</v>
      </c>
      <c r="F826">
        <v>490053</v>
      </c>
      <c r="G826">
        <v>4</v>
      </c>
      <c r="H826">
        <v>200000825</v>
      </c>
      <c r="I826" t="s">
        <v>8286</v>
      </c>
      <c r="J826" t="s">
        <v>9447</v>
      </c>
    </row>
    <row r="827" spans="1:10" x14ac:dyDescent="0.2">
      <c r="A827">
        <v>891</v>
      </c>
      <c r="B827" t="s">
        <v>6839</v>
      </c>
      <c r="C827" t="s">
        <v>1799</v>
      </c>
      <c r="D827" t="s">
        <v>3530</v>
      </c>
      <c r="E827">
        <v>27</v>
      </c>
      <c r="F827">
        <v>490053</v>
      </c>
      <c r="G827">
        <v>4</v>
      </c>
      <c r="H827">
        <v>200000826</v>
      </c>
      <c r="I827" t="s">
        <v>8329</v>
      </c>
      <c r="J827" t="s">
        <v>9401</v>
      </c>
    </row>
    <row r="828" spans="1:10" x14ac:dyDescent="0.2">
      <c r="A828">
        <v>892</v>
      </c>
      <c r="B828" t="s">
        <v>6842</v>
      </c>
      <c r="C828" t="s">
        <v>1802</v>
      </c>
      <c r="D828" t="s">
        <v>3530</v>
      </c>
      <c r="E828">
        <v>34</v>
      </c>
      <c r="F828">
        <v>490053</v>
      </c>
      <c r="G828">
        <v>3</v>
      </c>
      <c r="H828">
        <v>200000827</v>
      </c>
      <c r="I828" t="s">
        <v>9847</v>
      </c>
      <c r="J828" t="s">
        <v>9848</v>
      </c>
    </row>
    <row r="829" spans="1:10" x14ac:dyDescent="0.2">
      <c r="A829">
        <v>893</v>
      </c>
      <c r="B829" t="s">
        <v>6843</v>
      </c>
      <c r="C829" t="s">
        <v>1803</v>
      </c>
      <c r="D829" t="s">
        <v>3530</v>
      </c>
      <c r="E829">
        <v>27</v>
      </c>
      <c r="F829">
        <v>490053</v>
      </c>
      <c r="G829">
        <v>3</v>
      </c>
      <c r="H829">
        <v>200000828</v>
      </c>
      <c r="I829" t="s">
        <v>9849</v>
      </c>
      <c r="J829" t="s">
        <v>9447</v>
      </c>
    </row>
    <row r="830" spans="1:10" x14ac:dyDescent="0.2">
      <c r="A830">
        <v>894</v>
      </c>
      <c r="B830" t="s">
        <v>6844</v>
      </c>
      <c r="C830" t="s">
        <v>1804</v>
      </c>
      <c r="D830" t="s">
        <v>3530</v>
      </c>
      <c r="E830">
        <v>28</v>
      </c>
      <c r="F830">
        <v>490053</v>
      </c>
      <c r="G830">
        <v>2</v>
      </c>
      <c r="H830">
        <v>200000829</v>
      </c>
      <c r="I830" t="s">
        <v>9247</v>
      </c>
      <c r="J830" t="s">
        <v>9850</v>
      </c>
    </row>
    <row r="831" spans="1:10" x14ac:dyDescent="0.2">
      <c r="A831">
        <v>895</v>
      </c>
      <c r="B831" t="s">
        <v>6845</v>
      </c>
      <c r="C831" t="s">
        <v>1805</v>
      </c>
      <c r="D831" t="s">
        <v>3530</v>
      </c>
      <c r="E831">
        <v>27</v>
      </c>
      <c r="F831">
        <v>490053</v>
      </c>
      <c r="G831">
        <v>2</v>
      </c>
      <c r="H831">
        <v>200000830</v>
      </c>
      <c r="I831" t="s">
        <v>8037</v>
      </c>
      <c r="J831" t="s">
        <v>9374</v>
      </c>
    </row>
    <row r="832" spans="1:10" x14ac:dyDescent="0.2">
      <c r="A832">
        <v>896</v>
      </c>
      <c r="B832" t="s">
        <v>6847</v>
      </c>
      <c r="C832" t="s">
        <v>6848</v>
      </c>
      <c r="D832" t="s">
        <v>3530</v>
      </c>
      <c r="E832">
        <v>27</v>
      </c>
      <c r="F832">
        <v>490053</v>
      </c>
      <c r="G832">
        <v>2</v>
      </c>
      <c r="H832">
        <v>200000831</v>
      </c>
      <c r="I832" t="s">
        <v>7982</v>
      </c>
      <c r="J832" t="s">
        <v>9350</v>
      </c>
    </row>
    <row r="833" spans="1:10" x14ac:dyDescent="0.2">
      <c r="A833">
        <v>897</v>
      </c>
      <c r="B833" t="s">
        <v>11016</v>
      </c>
      <c r="C833" t="s">
        <v>11017</v>
      </c>
      <c r="D833" t="s">
        <v>3530</v>
      </c>
      <c r="E833">
        <v>38</v>
      </c>
      <c r="F833">
        <v>490053</v>
      </c>
      <c r="G833">
        <v>2</v>
      </c>
      <c r="H833">
        <v>200000832</v>
      </c>
      <c r="I833" t="s">
        <v>9851</v>
      </c>
      <c r="J833" t="s">
        <v>9651</v>
      </c>
    </row>
    <row r="834" spans="1:10" x14ac:dyDescent="0.2">
      <c r="A834">
        <v>898</v>
      </c>
      <c r="B834" t="s">
        <v>11018</v>
      </c>
      <c r="C834" t="s">
        <v>11019</v>
      </c>
      <c r="D834" t="s">
        <v>3530</v>
      </c>
      <c r="E834">
        <v>27</v>
      </c>
      <c r="F834">
        <v>490053</v>
      </c>
      <c r="G834">
        <v>2</v>
      </c>
      <c r="H834">
        <v>200000833</v>
      </c>
      <c r="I834" t="s">
        <v>8972</v>
      </c>
      <c r="J834" t="s">
        <v>9566</v>
      </c>
    </row>
    <row r="835" spans="1:10" x14ac:dyDescent="0.2">
      <c r="A835">
        <v>899</v>
      </c>
      <c r="B835" t="s">
        <v>11020</v>
      </c>
      <c r="C835" t="s">
        <v>11021</v>
      </c>
      <c r="D835" t="s">
        <v>3530</v>
      </c>
      <c r="E835">
        <v>38</v>
      </c>
      <c r="F835">
        <v>490053</v>
      </c>
      <c r="G835">
        <v>1</v>
      </c>
      <c r="H835">
        <v>200000834</v>
      </c>
      <c r="I835" t="s">
        <v>8539</v>
      </c>
      <c r="J835" t="s">
        <v>9520</v>
      </c>
    </row>
    <row r="836" spans="1:10" x14ac:dyDescent="0.2">
      <c r="A836">
        <v>900</v>
      </c>
      <c r="B836" t="s">
        <v>11022</v>
      </c>
      <c r="C836" t="s">
        <v>11023</v>
      </c>
      <c r="D836" t="s">
        <v>3530</v>
      </c>
      <c r="E836">
        <v>29</v>
      </c>
      <c r="F836">
        <v>490053</v>
      </c>
      <c r="G836">
        <v>1</v>
      </c>
      <c r="H836">
        <v>200000835</v>
      </c>
      <c r="I836" t="s">
        <v>9852</v>
      </c>
      <c r="J836" t="s">
        <v>9566</v>
      </c>
    </row>
    <row r="837" spans="1:10" x14ac:dyDescent="0.2">
      <c r="A837">
        <v>901</v>
      </c>
      <c r="B837" t="s">
        <v>11024</v>
      </c>
      <c r="C837" t="s">
        <v>11025</v>
      </c>
      <c r="D837" t="s">
        <v>3530</v>
      </c>
      <c r="E837">
        <v>27</v>
      </c>
      <c r="F837">
        <v>490053</v>
      </c>
      <c r="G837">
        <v>1</v>
      </c>
      <c r="H837">
        <v>200000836</v>
      </c>
      <c r="I837" t="s">
        <v>8037</v>
      </c>
      <c r="J837" t="s">
        <v>9853</v>
      </c>
    </row>
    <row r="838" spans="1:10" x14ac:dyDescent="0.2">
      <c r="A838">
        <v>902</v>
      </c>
      <c r="B838" t="s">
        <v>11026</v>
      </c>
      <c r="C838" t="s">
        <v>11027</v>
      </c>
      <c r="D838" t="s">
        <v>3530</v>
      </c>
      <c r="E838">
        <v>27</v>
      </c>
      <c r="F838">
        <v>490053</v>
      </c>
      <c r="G838">
        <v>1</v>
      </c>
      <c r="H838">
        <v>200000837</v>
      </c>
      <c r="I838" t="s">
        <v>9854</v>
      </c>
      <c r="J838" t="s">
        <v>9435</v>
      </c>
    </row>
    <row r="839" spans="1:10" x14ac:dyDescent="0.2">
      <c r="A839">
        <v>903</v>
      </c>
      <c r="B839" t="s">
        <v>7223</v>
      </c>
      <c r="C839" t="s">
        <v>2172</v>
      </c>
      <c r="D839" t="s">
        <v>5093</v>
      </c>
      <c r="E839">
        <v>26</v>
      </c>
      <c r="F839">
        <v>491018</v>
      </c>
      <c r="G839">
        <v>4</v>
      </c>
      <c r="H839">
        <v>200000838</v>
      </c>
      <c r="I839" t="s">
        <v>9034</v>
      </c>
      <c r="J839" t="s">
        <v>9855</v>
      </c>
    </row>
    <row r="840" spans="1:10" x14ac:dyDescent="0.2">
      <c r="A840">
        <v>904</v>
      </c>
      <c r="B840" t="s">
        <v>7224</v>
      </c>
      <c r="C840" t="s">
        <v>2173</v>
      </c>
      <c r="D840" t="s">
        <v>5093</v>
      </c>
      <c r="E840">
        <v>27</v>
      </c>
      <c r="F840">
        <v>491018</v>
      </c>
      <c r="G840">
        <v>4</v>
      </c>
      <c r="H840">
        <v>200000839</v>
      </c>
      <c r="I840" t="s">
        <v>9009</v>
      </c>
      <c r="J840" t="s">
        <v>9505</v>
      </c>
    </row>
    <row r="841" spans="1:10" x14ac:dyDescent="0.2">
      <c r="A841">
        <v>905</v>
      </c>
      <c r="B841" t="s">
        <v>7225</v>
      </c>
      <c r="C841" t="s">
        <v>2174</v>
      </c>
      <c r="D841" t="s">
        <v>5093</v>
      </c>
      <c r="E841">
        <v>27</v>
      </c>
      <c r="F841">
        <v>491018</v>
      </c>
      <c r="G841">
        <v>4</v>
      </c>
      <c r="H841">
        <v>200000840</v>
      </c>
      <c r="I841" t="s">
        <v>8357</v>
      </c>
      <c r="J841" t="s">
        <v>9856</v>
      </c>
    </row>
    <row r="842" spans="1:10" x14ac:dyDescent="0.2">
      <c r="A842">
        <v>906</v>
      </c>
      <c r="B842" t="s">
        <v>7619</v>
      </c>
      <c r="C842" t="s">
        <v>7620</v>
      </c>
      <c r="D842" t="s">
        <v>5093</v>
      </c>
      <c r="E842">
        <v>27</v>
      </c>
      <c r="F842">
        <v>491018</v>
      </c>
      <c r="G842">
        <v>3</v>
      </c>
      <c r="H842">
        <v>200000841</v>
      </c>
      <c r="I842" t="s">
        <v>7699</v>
      </c>
      <c r="J842" t="s">
        <v>9501</v>
      </c>
    </row>
    <row r="843" spans="1:10" x14ac:dyDescent="0.2">
      <c r="A843">
        <v>907</v>
      </c>
      <c r="B843" t="s">
        <v>7226</v>
      </c>
      <c r="C843" t="s">
        <v>2175</v>
      </c>
      <c r="D843" t="s">
        <v>5093</v>
      </c>
      <c r="E843">
        <v>27</v>
      </c>
      <c r="F843">
        <v>491018</v>
      </c>
      <c r="G843">
        <v>3</v>
      </c>
      <c r="H843">
        <v>200000842</v>
      </c>
      <c r="I843" t="s">
        <v>8026</v>
      </c>
      <c r="J843" t="s">
        <v>9435</v>
      </c>
    </row>
    <row r="844" spans="1:10" x14ac:dyDescent="0.2">
      <c r="A844">
        <v>908</v>
      </c>
      <c r="B844" t="s">
        <v>7227</v>
      </c>
      <c r="C844" t="s">
        <v>2176</v>
      </c>
      <c r="D844" t="s">
        <v>5093</v>
      </c>
      <c r="E844">
        <v>28</v>
      </c>
      <c r="F844">
        <v>491018</v>
      </c>
      <c r="G844">
        <v>3</v>
      </c>
      <c r="H844">
        <v>200000843</v>
      </c>
      <c r="I844" t="s">
        <v>9857</v>
      </c>
      <c r="J844" t="s">
        <v>9570</v>
      </c>
    </row>
    <row r="845" spans="1:10" x14ac:dyDescent="0.2">
      <c r="A845">
        <v>909</v>
      </c>
      <c r="B845" t="s">
        <v>7421</v>
      </c>
      <c r="C845" t="s">
        <v>7422</v>
      </c>
      <c r="D845" t="s">
        <v>5093</v>
      </c>
      <c r="E845">
        <v>28</v>
      </c>
      <c r="F845">
        <v>491018</v>
      </c>
      <c r="G845">
        <v>2</v>
      </c>
      <c r="H845">
        <v>200000844</v>
      </c>
      <c r="I845" t="s">
        <v>7743</v>
      </c>
      <c r="J845" t="s">
        <v>9612</v>
      </c>
    </row>
    <row r="846" spans="1:10" x14ac:dyDescent="0.2">
      <c r="A846">
        <v>910</v>
      </c>
      <c r="B846" t="s">
        <v>7550</v>
      </c>
      <c r="C846" t="s">
        <v>7551</v>
      </c>
      <c r="D846" t="s">
        <v>5093</v>
      </c>
      <c r="E846">
        <v>27</v>
      </c>
      <c r="F846">
        <v>491018</v>
      </c>
      <c r="G846">
        <v>2</v>
      </c>
      <c r="H846">
        <v>200000845</v>
      </c>
      <c r="I846" t="s">
        <v>9858</v>
      </c>
      <c r="J846" t="s">
        <v>9859</v>
      </c>
    </row>
    <row r="847" spans="1:10" x14ac:dyDescent="0.2">
      <c r="A847">
        <v>911</v>
      </c>
      <c r="B847" t="s">
        <v>7284</v>
      </c>
      <c r="C847" t="s">
        <v>2235</v>
      </c>
      <c r="D847" t="s">
        <v>6253</v>
      </c>
      <c r="E847">
        <v>27</v>
      </c>
      <c r="F847">
        <v>492526</v>
      </c>
      <c r="G847">
        <v>4</v>
      </c>
      <c r="H847">
        <v>200000846</v>
      </c>
      <c r="I847" t="s">
        <v>9903</v>
      </c>
      <c r="J847" t="s">
        <v>9371</v>
      </c>
    </row>
    <row r="848" spans="1:10" x14ac:dyDescent="0.2">
      <c r="A848">
        <v>912</v>
      </c>
      <c r="B848" t="s">
        <v>7285</v>
      </c>
      <c r="C848" t="s">
        <v>2236</v>
      </c>
      <c r="D848" t="s">
        <v>6253</v>
      </c>
      <c r="E848">
        <v>27</v>
      </c>
      <c r="F848">
        <v>492526</v>
      </c>
      <c r="G848">
        <v>4</v>
      </c>
      <c r="H848">
        <v>200000847</v>
      </c>
      <c r="I848" t="s">
        <v>9904</v>
      </c>
      <c r="J848" t="s">
        <v>9374</v>
      </c>
    </row>
    <row r="849" spans="1:10" x14ac:dyDescent="0.2">
      <c r="A849">
        <v>913</v>
      </c>
      <c r="B849" t="s">
        <v>7286</v>
      </c>
      <c r="C849" t="s">
        <v>2237</v>
      </c>
      <c r="D849" t="s">
        <v>6253</v>
      </c>
      <c r="E849">
        <v>27</v>
      </c>
      <c r="F849">
        <v>492526</v>
      </c>
      <c r="G849">
        <v>3</v>
      </c>
      <c r="H849">
        <v>200000848</v>
      </c>
      <c r="I849" t="s">
        <v>7757</v>
      </c>
      <c r="J849" t="s">
        <v>9905</v>
      </c>
    </row>
    <row r="850" spans="1:10" x14ac:dyDescent="0.2">
      <c r="A850">
        <v>914</v>
      </c>
      <c r="B850" t="s">
        <v>7287</v>
      </c>
      <c r="C850" t="s">
        <v>2238</v>
      </c>
      <c r="D850" t="s">
        <v>6253</v>
      </c>
      <c r="E850">
        <v>27</v>
      </c>
      <c r="F850">
        <v>492526</v>
      </c>
      <c r="G850">
        <v>2</v>
      </c>
      <c r="H850">
        <v>200000849</v>
      </c>
      <c r="I850" t="s">
        <v>8227</v>
      </c>
      <c r="J850" t="s">
        <v>9906</v>
      </c>
    </row>
    <row r="851" spans="1:10" x14ac:dyDescent="0.2">
      <c r="A851">
        <v>915</v>
      </c>
      <c r="B851" t="s">
        <v>7288</v>
      </c>
      <c r="C851" t="s">
        <v>2239</v>
      </c>
      <c r="D851" t="s">
        <v>6253</v>
      </c>
      <c r="E851">
        <v>27</v>
      </c>
      <c r="F851">
        <v>492526</v>
      </c>
      <c r="G851">
        <v>2</v>
      </c>
      <c r="H851">
        <v>200000850</v>
      </c>
      <c r="I851" t="s">
        <v>8669</v>
      </c>
      <c r="J851" t="s">
        <v>9393</v>
      </c>
    </row>
    <row r="852" spans="1:10" x14ac:dyDescent="0.2">
      <c r="A852">
        <v>916</v>
      </c>
      <c r="B852" t="s">
        <v>7289</v>
      </c>
      <c r="C852" t="s">
        <v>2240</v>
      </c>
      <c r="D852" t="s">
        <v>6253</v>
      </c>
      <c r="E852">
        <v>27</v>
      </c>
      <c r="F852">
        <v>492526</v>
      </c>
      <c r="G852">
        <v>2</v>
      </c>
      <c r="H852">
        <v>200000851</v>
      </c>
      <c r="I852" t="s">
        <v>8873</v>
      </c>
      <c r="J852" t="s">
        <v>9435</v>
      </c>
    </row>
    <row r="853" spans="1:10" x14ac:dyDescent="0.2">
      <c r="A853">
        <v>917</v>
      </c>
      <c r="B853" t="s">
        <v>7290</v>
      </c>
      <c r="C853" t="s">
        <v>2241</v>
      </c>
      <c r="D853" t="s">
        <v>6253</v>
      </c>
      <c r="E853">
        <v>27</v>
      </c>
      <c r="F853">
        <v>492526</v>
      </c>
      <c r="G853">
        <v>2</v>
      </c>
      <c r="H853">
        <v>200000852</v>
      </c>
      <c r="I853" t="s">
        <v>9907</v>
      </c>
      <c r="J853" t="s">
        <v>9908</v>
      </c>
    </row>
    <row r="854" spans="1:10" x14ac:dyDescent="0.2">
      <c r="A854">
        <v>918</v>
      </c>
      <c r="B854" t="s">
        <v>7291</v>
      </c>
      <c r="C854" t="s">
        <v>2242</v>
      </c>
      <c r="D854" t="s">
        <v>6253</v>
      </c>
      <c r="E854">
        <v>27</v>
      </c>
      <c r="F854">
        <v>492526</v>
      </c>
      <c r="G854">
        <v>2</v>
      </c>
      <c r="H854">
        <v>200000853</v>
      </c>
      <c r="I854" t="s">
        <v>8822</v>
      </c>
      <c r="J854" t="s">
        <v>9479</v>
      </c>
    </row>
    <row r="855" spans="1:10" x14ac:dyDescent="0.2">
      <c r="A855">
        <v>919</v>
      </c>
      <c r="B855" t="s">
        <v>11028</v>
      </c>
      <c r="C855" t="s">
        <v>11029</v>
      </c>
      <c r="D855" t="s">
        <v>6253</v>
      </c>
      <c r="E855">
        <v>27</v>
      </c>
      <c r="F855">
        <v>492526</v>
      </c>
      <c r="G855">
        <v>1</v>
      </c>
      <c r="H855">
        <v>200000854</v>
      </c>
      <c r="I855" t="s">
        <v>7761</v>
      </c>
      <c r="J855" t="s">
        <v>9909</v>
      </c>
    </row>
    <row r="856" spans="1:10" x14ac:dyDescent="0.2">
      <c r="A856">
        <v>920</v>
      </c>
      <c r="B856" t="s">
        <v>11030</v>
      </c>
      <c r="C856" t="s">
        <v>11031</v>
      </c>
      <c r="D856" t="s">
        <v>6253</v>
      </c>
      <c r="E856">
        <v>27</v>
      </c>
      <c r="F856">
        <v>492526</v>
      </c>
      <c r="G856">
        <v>1</v>
      </c>
      <c r="H856">
        <v>200000855</v>
      </c>
      <c r="I856" t="s">
        <v>9910</v>
      </c>
      <c r="J856" t="s">
        <v>9911</v>
      </c>
    </row>
    <row r="857" spans="1:10" x14ac:dyDescent="0.2">
      <c r="A857">
        <v>921</v>
      </c>
      <c r="B857" t="s">
        <v>11032</v>
      </c>
      <c r="C857" t="s">
        <v>11033</v>
      </c>
      <c r="D857" t="s">
        <v>6253</v>
      </c>
      <c r="E857">
        <v>27</v>
      </c>
      <c r="F857">
        <v>492526</v>
      </c>
      <c r="G857">
        <v>1</v>
      </c>
      <c r="H857">
        <v>200000856</v>
      </c>
      <c r="I857" t="s">
        <v>9912</v>
      </c>
      <c r="J857" t="s">
        <v>9501</v>
      </c>
    </row>
    <row r="858" spans="1:10" x14ac:dyDescent="0.2">
      <c r="A858">
        <v>922</v>
      </c>
      <c r="B858" t="s">
        <v>11034</v>
      </c>
      <c r="C858" t="s">
        <v>11035</v>
      </c>
      <c r="D858" t="s">
        <v>6253</v>
      </c>
      <c r="E858">
        <v>27</v>
      </c>
      <c r="F858">
        <v>492526</v>
      </c>
      <c r="G858">
        <v>1</v>
      </c>
      <c r="H858">
        <v>200000857</v>
      </c>
      <c r="I858" t="s">
        <v>9913</v>
      </c>
      <c r="J858" t="s">
        <v>9914</v>
      </c>
    </row>
    <row r="859" spans="1:10" x14ac:dyDescent="0.2">
      <c r="A859">
        <v>923</v>
      </c>
      <c r="B859" t="s">
        <v>11036</v>
      </c>
      <c r="C859" t="s">
        <v>11037</v>
      </c>
      <c r="D859" t="s">
        <v>6253</v>
      </c>
      <c r="E859">
        <v>27</v>
      </c>
      <c r="F859">
        <v>492526</v>
      </c>
      <c r="G859">
        <v>1</v>
      </c>
      <c r="H859">
        <v>200000858</v>
      </c>
      <c r="I859" t="s">
        <v>8373</v>
      </c>
      <c r="J859" t="s">
        <v>9915</v>
      </c>
    </row>
    <row r="860" spans="1:10" x14ac:dyDescent="0.2">
      <c r="A860">
        <v>924</v>
      </c>
      <c r="B860" t="s">
        <v>11038</v>
      </c>
      <c r="C860" t="s">
        <v>11039</v>
      </c>
      <c r="D860" t="s">
        <v>6253</v>
      </c>
      <c r="E860">
        <v>27</v>
      </c>
      <c r="F860">
        <v>492526</v>
      </c>
      <c r="G860">
        <v>1</v>
      </c>
      <c r="H860">
        <v>200000859</v>
      </c>
      <c r="I860" t="s">
        <v>8102</v>
      </c>
      <c r="J860" t="s">
        <v>9423</v>
      </c>
    </row>
    <row r="861" spans="1:10" x14ac:dyDescent="0.2">
      <c r="A861">
        <v>925</v>
      </c>
      <c r="B861" t="s">
        <v>7371</v>
      </c>
      <c r="C861" t="s">
        <v>2315</v>
      </c>
      <c r="D861" t="s">
        <v>5774</v>
      </c>
      <c r="E861">
        <v>29</v>
      </c>
      <c r="F861">
        <v>491023</v>
      </c>
      <c r="G861">
        <v>6</v>
      </c>
      <c r="H861">
        <v>200000860</v>
      </c>
      <c r="I861" t="s">
        <v>7960</v>
      </c>
      <c r="J861" t="s">
        <v>9345</v>
      </c>
    </row>
    <row r="862" spans="1:10" x14ac:dyDescent="0.2">
      <c r="A862">
        <v>926</v>
      </c>
      <c r="B862" t="s">
        <v>7372</v>
      </c>
      <c r="C862" t="s">
        <v>2316</v>
      </c>
      <c r="D862" t="s">
        <v>5774</v>
      </c>
      <c r="E862">
        <v>29</v>
      </c>
      <c r="F862">
        <v>491023</v>
      </c>
      <c r="G862">
        <v>4</v>
      </c>
      <c r="H862">
        <v>200000861</v>
      </c>
      <c r="I862" t="s">
        <v>9916</v>
      </c>
      <c r="J862" t="s">
        <v>9421</v>
      </c>
    </row>
    <row r="863" spans="1:10" x14ac:dyDescent="0.2">
      <c r="A863">
        <v>927</v>
      </c>
      <c r="B863" t="s">
        <v>7373</v>
      </c>
      <c r="C863" t="s">
        <v>2317</v>
      </c>
      <c r="D863" t="s">
        <v>5774</v>
      </c>
      <c r="E863">
        <v>29</v>
      </c>
      <c r="F863">
        <v>491023</v>
      </c>
      <c r="G863">
        <v>3</v>
      </c>
      <c r="H863">
        <v>200000862</v>
      </c>
      <c r="I863" t="s">
        <v>9917</v>
      </c>
      <c r="J863" t="s">
        <v>9667</v>
      </c>
    </row>
    <row r="864" spans="1:10" x14ac:dyDescent="0.2">
      <c r="A864">
        <v>928</v>
      </c>
      <c r="B864" t="s">
        <v>7374</v>
      </c>
      <c r="C864" t="s">
        <v>2318</v>
      </c>
      <c r="D864" t="s">
        <v>5774</v>
      </c>
      <c r="E864">
        <v>29</v>
      </c>
      <c r="F864">
        <v>491023</v>
      </c>
      <c r="G864">
        <v>3</v>
      </c>
      <c r="H864">
        <v>200000863</v>
      </c>
      <c r="I864" t="s">
        <v>7835</v>
      </c>
      <c r="J864" t="s">
        <v>9561</v>
      </c>
    </row>
    <row r="865" spans="1:10" x14ac:dyDescent="0.2">
      <c r="A865">
        <v>929</v>
      </c>
      <c r="B865" t="s">
        <v>7511</v>
      </c>
      <c r="C865" t="s">
        <v>7512</v>
      </c>
      <c r="D865" t="s">
        <v>5774</v>
      </c>
      <c r="E865">
        <v>29</v>
      </c>
      <c r="F865">
        <v>491023</v>
      </c>
      <c r="G865">
        <v>2</v>
      </c>
      <c r="H865">
        <v>200000864</v>
      </c>
      <c r="I865" t="s">
        <v>9293</v>
      </c>
      <c r="J865" t="s">
        <v>11040</v>
      </c>
    </row>
    <row r="866" spans="1:10" x14ac:dyDescent="0.2">
      <c r="A866">
        <v>930</v>
      </c>
      <c r="B866" t="s">
        <v>7513</v>
      </c>
      <c r="C866" t="s">
        <v>7514</v>
      </c>
      <c r="D866" t="s">
        <v>5774</v>
      </c>
      <c r="E866">
        <v>29</v>
      </c>
      <c r="F866">
        <v>491023</v>
      </c>
      <c r="G866">
        <v>2</v>
      </c>
      <c r="H866">
        <v>200000865</v>
      </c>
      <c r="I866" t="s">
        <v>9918</v>
      </c>
      <c r="J866" t="s">
        <v>9410</v>
      </c>
    </row>
    <row r="867" spans="1:10" x14ac:dyDescent="0.2">
      <c r="A867">
        <v>931</v>
      </c>
      <c r="B867" t="s">
        <v>7515</v>
      </c>
      <c r="C867" t="s">
        <v>7516</v>
      </c>
      <c r="D867" t="s">
        <v>5774</v>
      </c>
      <c r="E867">
        <v>29</v>
      </c>
      <c r="F867">
        <v>491023</v>
      </c>
      <c r="G867">
        <v>2</v>
      </c>
      <c r="H867">
        <v>200000866</v>
      </c>
      <c r="I867" t="s">
        <v>9919</v>
      </c>
      <c r="J867" t="s">
        <v>9460</v>
      </c>
    </row>
    <row r="868" spans="1:10" x14ac:dyDescent="0.2">
      <c r="A868">
        <v>932</v>
      </c>
      <c r="B868" t="s">
        <v>7259</v>
      </c>
      <c r="C868" t="s">
        <v>2210</v>
      </c>
      <c r="D868" t="s">
        <v>5251</v>
      </c>
      <c r="E868">
        <v>23</v>
      </c>
      <c r="F868">
        <v>492220</v>
      </c>
      <c r="G868">
        <v>4</v>
      </c>
      <c r="H868">
        <v>200000867</v>
      </c>
      <c r="I868" t="s">
        <v>8627</v>
      </c>
      <c r="J868" t="s">
        <v>9371</v>
      </c>
    </row>
    <row r="869" spans="1:10" x14ac:dyDescent="0.2">
      <c r="A869">
        <v>933</v>
      </c>
      <c r="B869" t="s">
        <v>7260</v>
      </c>
      <c r="C869" t="s">
        <v>2211</v>
      </c>
      <c r="D869" t="s">
        <v>5251</v>
      </c>
      <c r="E869">
        <v>18</v>
      </c>
      <c r="F869">
        <v>492220</v>
      </c>
      <c r="G869">
        <v>4</v>
      </c>
      <c r="H869">
        <v>200000868</v>
      </c>
      <c r="I869" t="s">
        <v>8152</v>
      </c>
      <c r="J869" t="s">
        <v>9920</v>
      </c>
    </row>
    <row r="870" spans="1:10" x14ac:dyDescent="0.2">
      <c r="A870">
        <v>934</v>
      </c>
      <c r="B870" t="s">
        <v>7261</v>
      </c>
      <c r="C870" t="s">
        <v>2212</v>
      </c>
      <c r="D870" t="s">
        <v>5251</v>
      </c>
      <c r="E870">
        <v>23</v>
      </c>
      <c r="F870">
        <v>492220</v>
      </c>
      <c r="G870">
        <v>4</v>
      </c>
      <c r="H870">
        <v>200000869</v>
      </c>
      <c r="I870" t="s">
        <v>8473</v>
      </c>
      <c r="J870" t="s">
        <v>7936</v>
      </c>
    </row>
    <row r="871" spans="1:10" x14ac:dyDescent="0.2">
      <c r="A871">
        <v>935</v>
      </c>
      <c r="B871" t="s">
        <v>7262</v>
      </c>
      <c r="C871" t="s">
        <v>2213</v>
      </c>
      <c r="D871" t="s">
        <v>5251</v>
      </c>
      <c r="E871">
        <v>25</v>
      </c>
      <c r="F871">
        <v>492220</v>
      </c>
      <c r="G871">
        <v>3</v>
      </c>
      <c r="H871">
        <v>200000870</v>
      </c>
      <c r="I871" t="s">
        <v>7935</v>
      </c>
      <c r="J871" t="s">
        <v>9616</v>
      </c>
    </row>
    <row r="872" spans="1:10" x14ac:dyDescent="0.2">
      <c r="A872">
        <v>936</v>
      </c>
      <c r="B872" t="s">
        <v>7263</v>
      </c>
      <c r="C872" t="s">
        <v>2214</v>
      </c>
      <c r="D872" t="s">
        <v>5251</v>
      </c>
      <c r="E872">
        <v>27</v>
      </c>
      <c r="F872">
        <v>492220</v>
      </c>
      <c r="G872">
        <v>3</v>
      </c>
      <c r="H872">
        <v>200000871</v>
      </c>
      <c r="I872" t="s">
        <v>9079</v>
      </c>
      <c r="J872" t="s">
        <v>9501</v>
      </c>
    </row>
    <row r="873" spans="1:10" x14ac:dyDescent="0.2">
      <c r="A873">
        <v>937</v>
      </c>
      <c r="B873" t="s">
        <v>7264</v>
      </c>
      <c r="C873" t="s">
        <v>2215</v>
      </c>
      <c r="D873" t="s">
        <v>5251</v>
      </c>
      <c r="E873">
        <v>22</v>
      </c>
      <c r="F873">
        <v>492220</v>
      </c>
      <c r="G873">
        <v>3</v>
      </c>
      <c r="H873">
        <v>200000872</v>
      </c>
      <c r="I873" t="s">
        <v>8236</v>
      </c>
      <c r="J873" t="s">
        <v>9624</v>
      </c>
    </row>
    <row r="874" spans="1:10" x14ac:dyDescent="0.2">
      <c r="A874">
        <v>938</v>
      </c>
      <c r="B874" t="s">
        <v>7265</v>
      </c>
      <c r="C874" t="s">
        <v>2216</v>
      </c>
      <c r="D874" t="s">
        <v>5251</v>
      </c>
      <c r="E874">
        <v>39</v>
      </c>
      <c r="F874">
        <v>492220</v>
      </c>
      <c r="G874">
        <v>3</v>
      </c>
      <c r="H874">
        <v>200000873</v>
      </c>
      <c r="I874" t="s">
        <v>9921</v>
      </c>
      <c r="J874" t="s">
        <v>9390</v>
      </c>
    </row>
    <row r="875" spans="1:10" x14ac:dyDescent="0.2">
      <c r="A875">
        <v>939</v>
      </c>
      <c r="B875" t="s">
        <v>7266</v>
      </c>
      <c r="C875" t="s">
        <v>2217</v>
      </c>
      <c r="D875" t="s">
        <v>5251</v>
      </c>
      <c r="E875">
        <v>27</v>
      </c>
      <c r="F875">
        <v>492220</v>
      </c>
      <c r="G875">
        <v>3</v>
      </c>
      <c r="H875">
        <v>200000874</v>
      </c>
      <c r="I875" t="s">
        <v>9922</v>
      </c>
      <c r="J875" t="s">
        <v>9453</v>
      </c>
    </row>
    <row r="876" spans="1:10" x14ac:dyDescent="0.2">
      <c r="A876">
        <v>940</v>
      </c>
      <c r="B876" t="s">
        <v>7267</v>
      </c>
      <c r="C876" t="s">
        <v>2218</v>
      </c>
      <c r="D876" t="s">
        <v>5251</v>
      </c>
      <c r="E876">
        <v>27</v>
      </c>
      <c r="F876">
        <v>492220</v>
      </c>
      <c r="G876">
        <v>2</v>
      </c>
      <c r="H876">
        <v>200000875</v>
      </c>
      <c r="I876" t="s">
        <v>7943</v>
      </c>
      <c r="J876" t="s">
        <v>9474</v>
      </c>
    </row>
    <row r="877" spans="1:10" x14ac:dyDescent="0.2">
      <c r="A877">
        <v>941</v>
      </c>
      <c r="B877" t="s">
        <v>7268</v>
      </c>
      <c r="C877" t="s">
        <v>2219</v>
      </c>
      <c r="D877" t="s">
        <v>5251</v>
      </c>
      <c r="E877">
        <v>14</v>
      </c>
      <c r="F877">
        <v>492220</v>
      </c>
      <c r="G877">
        <v>2</v>
      </c>
      <c r="H877">
        <v>200000876</v>
      </c>
      <c r="I877" t="s">
        <v>7743</v>
      </c>
      <c r="J877" t="s">
        <v>9923</v>
      </c>
    </row>
    <row r="878" spans="1:10" x14ac:dyDescent="0.2">
      <c r="A878">
        <v>942</v>
      </c>
      <c r="B878" t="s">
        <v>7269</v>
      </c>
      <c r="C878" t="s">
        <v>2220</v>
      </c>
      <c r="D878" t="s">
        <v>5251</v>
      </c>
      <c r="E878">
        <v>27</v>
      </c>
      <c r="F878">
        <v>492220</v>
      </c>
      <c r="G878">
        <v>2</v>
      </c>
      <c r="H878">
        <v>200000877</v>
      </c>
      <c r="I878" t="s">
        <v>9924</v>
      </c>
      <c r="J878" t="s">
        <v>9925</v>
      </c>
    </row>
    <row r="879" spans="1:10" x14ac:dyDescent="0.2">
      <c r="A879">
        <v>943</v>
      </c>
      <c r="B879" t="s">
        <v>7270</v>
      </c>
      <c r="C879" t="s">
        <v>2221</v>
      </c>
      <c r="D879" t="s">
        <v>5251</v>
      </c>
      <c r="E879">
        <v>14</v>
      </c>
      <c r="F879">
        <v>492220</v>
      </c>
      <c r="G879">
        <v>2</v>
      </c>
      <c r="H879">
        <v>200000878</v>
      </c>
      <c r="I879" t="s">
        <v>8806</v>
      </c>
      <c r="J879" t="s">
        <v>9374</v>
      </c>
    </row>
    <row r="880" spans="1:10" x14ac:dyDescent="0.2">
      <c r="A880">
        <v>944</v>
      </c>
      <c r="B880" t="s">
        <v>7271</v>
      </c>
      <c r="C880" t="s">
        <v>2222</v>
      </c>
      <c r="D880" t="s">
        <v>5251</v>
      </c>
      <c r="E880">
        <v>21</v>
      </c>
      <c r="F880">
        <v>492220</v>
      </c>
      <c r="G880">
        <v>2</v>
      </c>
      <c r="H880">
        <v>200000879</v>
      </c>
      <c r="I880" t="s">
        <v>9926</v>
      </c>
      <c r="J880" t="s">
        <v>9516</v>
      </c>
    </row>
    <row r="881" spans="1:10" x14ac:dyDescent="0.2">
      <c r="A881">
        <v>945</v>
      </c>
      <c r="B881" t="s">
        <v>11041</v>
      </c>
      <c r="C881" t="s">
        <v>11042</v>
      </c>
      <c r="D881" t="s">
        <v>5251</v>
      </c>
      <c r="E881">
        <v>13</v>
      </c>
      <c r="F881">
        <v>492220</v>
      </c>
      <c r="G881">
        <v>1</v>
      </c>
      <c r="H881">
        <v>200000880</v>
      </c>
      <c r="I881" t="s">
        <v>9927</v>
      </c>
      <c r="J881" t="s">
        <v>9350</v>
      </c>
    </row>
    <row r="882" spans="1:10" x14ac:dyDescent="0.2">
      <c r="A882">
        <v>946</v>
      </c>
      <c r="B882" t="s">
        <v>11043</v>
      </c>
      <c r="C882" t="s">
        <v>11044</v>
      </c>
      <c r="D882" t="s">
        <v>5251</v>
      </c>
      <c r="E882">
        <v>34</v>
      </c>
      <c r="F882">
        <v>492220</v>
      </c>
      <c r="G882">
        <v>1</v>
      </c>
      <c r="H882">
        <v>200000881</v>
      </c>
      <c r="I882" t="s">
        <v>9928</v>
      </c>
      <c r="J882" t="s">
        <v>8525</v>
      </c>
    </row>
    <row r="883" spans="1:10" x14ac:dyDescent="0.2">
      <c r="A883">
        <v>947</v>
      </c>
      <c r="B883" t="s">
        <v>11045</v>
      </c>
      <c r="C883" t="s">
        <v>11046</v>
      </c>
      <c r="D883" t="s">
        <v>5251</v>
      </c>
      <c r="E883">
        <v>28</v>
      </c>
      <c r="F883">
        <v>492220</v>
      </c>
      <c r="G883">
        <v>1</v>
      </c>
      <c r="H883">
        <v>200000882</v>
      </c>
      <c r="I883" t="s">
        <v>9847</v>
      </c>
      <c r="J883" t="s">
        <v>9379</v>
      </c>
    </row>
    <row r="884" spans="1:10" x14ac:dyDescent="0.2">
      <c r="A884">
        <v>948</v>
      </c>
      <c r="B884" t="s">
        <v>11047</v>
      </c>
      <c r="C884" t="s">
        <v>11048</v>
      </c>
      <c r="D884" t="s">
        <v>5251</v>
      </c>
      <c r="E884">
        <v>23</v>
      </c>
      <c r="F884">
        <v>492220</v>
      </c>
      <c r="G884">
        <v>1</v>
      </c>
      <c r="H884">
        <v>200000883</v>
      </c>
      <c r="I884" t="s">
        <v>9929</v>
      </c>
      <c r="J884" t="s">
        <v>9693</v>
      </c>
    </row>
    <row r="885" spans="1:10" x14ac:dyDescent="0.2">
      <c r="A885">
        <v>949</v>
      </c>
      <c r="B885" t="s">
        <v>11049</v>
      </c>
      <c r="C885" t="s">
        <v>11050</v>
      </c>
      <c r="D885" t="s">
        <v>5251</v>
      </c>
      <c r="E885">
        <v>18</v>
      </c>
      <c r="F885">
        <v>492220</v>
      </c>
      <c r="G885">
        <v>1</v>
      </c>
      <c r="H885">
        <v>200000884</v>
      </c>
      <c r="I885" t="s">
        <v>8574</v>
      </c>
      <c r="J885" t="s">
        <v>9604</v>
      </c>
    </row>
    <row r="886" spans="1:10" x14ac:dyDescent="0.2">
      <c r="A886">
        <v>950</v>
      </c>
      <c r="B886" t="s">
        <v>11051</v>
      </c>
      <c r="C886" t="s">
        <v>11052</v>
      </c>
      <c r="D886" t="s">
        <v>5251</v>
      </c>
      <c r="E886">
        <v>26</v>
      </c>
      <c r="F886">
        <v>492220</v>
      </c>
      <c r="G886">
        <v>1</v>
      </c>
      <c r="H886">
        <v>200000885</v>
      </c>
      <c r="I886" t="s">
        <v>9930</v>
      </c>
      <c r="J886" t="s">
        <v>9549</v>
      </c>
    </row>
    <row r="887" spans="1:10" x14ac:dyDescent="0.2">
      <c r="A887">
        <v>951</v>
      </c>
      <c r="B887" t="s">
        <v>11053</v>
      </c>
      <c r="C887" t="s">
        <v>11054</v>
      </c>
      <c r="D887" t="s">
        <v>5251</v>
      </c>
      <c r="E887">
        <v>26</v>
      </c>
      <c r="F887">
        <v>492220</v>
      </c>
      <c r="G887">
        <v>1</v>
      </c>
      <c r="H887">
        <v>200000886</v>
      </c>
      <c r="I887" t="s">
        <v>7782</v>
      </c>
      <c r="J887" t="s">
        <v>9371</v>
      </c>
    </row>
    <row r="888" spans="1:10" x14ac:dyDescent="0.2">
      <c r="A888">
        <v>952</v>
      </c>
      <c r="B888" t="s">
        <v>7272</v>
      </c>
      <c r="C888" t="s">
        <v>2223</v>
      </c>
      <c r="D888" t="s">
        <v>5251</v>
      </c>
      <c r="E888">
        <v>26</v>
      </c>
      <c r="F888">
        <v>492220</v>
      </c>
      <c r="G888">
        <v>3</v>
      </c>
      <c r="H888">
        <v>200000887</v>
      </c>
      <c r="I888" t="s">
        <v>9931</v>
      </c>
      <c r="J888" t="s">
        <v>9932</v>
      </c>
    </row>
    <row r="889" spans="1:10" x14ac:dyDescent="0.2">
      <c r="A889">
        <v>953</v>
      </c>
      <c r="B889" t="s">
        <v>7273</v>
      </c>
      <c r="C889" t="s">
        <v>2224</v>
      </c>
      <c r="D889" t="s">
        <v>5251</v>
      </c>
      <c r="E889">
        <v>26</v>
      </c>
      <c r="F889">
        <v>492220</v>
      </c>
      <c r="G889">
        <v>3</v>
      </c>
      <c r="H889">
        <v>200000888</v>
      </c>
      <c r="I889" t="s">
        <v>7763</v>
      </c>
      <c r="J889" t="s">
        <v>9933</v>
      </c>
    </row>
    <row r="890" spans="1:10" x14ac:dyDescent="0.2">
      <c r="A890">
        <v>954</v>
      </c>
      <c r="B890" t="s">
        <v>7527</v>
      </c>
      <c r="C890" t="s">
        <v>7528</v>
      </c>
      <c r="D890" t="s">
        <v>5301</v>
      </c>
      <c r="E890">
        <v>27</v>
      </c>
      <c r="F890">
        <v>492219</v>
      </c>
      <c r="G890">
        <v>1</v>
      </c>
      <c r="H890">
        <v>200000889</v>
      </c>
      <c r="I890" t="s">
        <v>9899</v>
      </c>
      <c r="J890" t="s">
        <v>9976</v>
      </c>
    </row>
    <row r="891" spans="1:10" x14ac:dyDescent="0.2">
      <c r="A891">
        <v>955</v>
      </c>
      <c r="B891" t="s">
        <v>7345</v>
      </c>
      <c r="C891" t="s">
        <v>2290</v>
      </c>
      <c r="D891" t="s">
        <v>7343</v>
      </c>
      <c r="E891">
        <v>35</v>
      </c>
      <c r="F891">
        <v>490057</v>
      </c>
      <c r="G891">
        <v>3</v>
      </c>
      <c r="H891">
        <v>200000890</v>
      </c>
      <c r="I891" t="s">
        <v>7846</v>
      </c>
      <c r="J891" t="s">
        <v>9371</v>
      </c>
    </row>
    <row r="892" spans="1:10" x14ac:dyDescent="0.2">
      <c r="A892">
        <v>956</v>
      </c>
      <c r="B892" t="s">
        <v>7342</v>
      </c>
      <c r="C892" t="s">
        <v>2288</v>
      </c>
      <c r="D892" t="s">
        <v>7343</v>
      </c>
      <c r="E892">
        <v>29</v>
      </c>
      <c r="F892">
        <v>490057</v>
      </c>
      <c r="G892">
        <v>4</v>
      </c>
      <c r="H892">
        <v>200000891</v>
      </c>
      <c r="I892" t="s">
        <v>8201</v>
      </c>
      <c r="J892" t="s">
        <v>9642</v>
      </c>
    </row>
    <row r="893" spans="1:10" x14ac:dyDescent="0.2">
      <c r="A893">
        <v>957</v>
      </c>
      <c r="B893" t="s">
        <v>7344</v>
      </c>
      <c r="C893" t="s">
        <v>2289</v>
      </c>
      <c r="D893" t="s">
        <v>7343</v>
      </c>
      <c r="E893">
        <v>29</v>
      </c>
      <c r="F893">
        <v>490057</v>
      </c>
      <c r="G893">
        <v>4</v>
      </c>
      <c r="H893">
        <v>200000892</v>
      </c>
      <c r="I893" t="s">
        <v>8487</v>
      </c>
      <c r="J893" t="s">
        <v>9941</v>
      </c>
    </row>
    <row r="894" spans="1:10" x14ac:dyDescent="0.2">
      <c r="A894">
        <v>958</v>
      </c>
      <c r="B894" t="s">
        <v>11055</v>
      </c>
      <c r="C894" t="s">
        <v>11056</v>
      </c>
      <c r="D894" t="s">
        <v>7343</v>
      </c>
      <c r="E894">
        <v>16</v>
      </c>
      <c r="F894">
        <v>490057</v>
      </c>
      <c r="G894" t="s">
        <v>90</v>
      </c>
      <c r="H894">
        <v>200000893</v>
      </c>
      <c r="I894" t="s">
        <v>9942</v>
      </c>
      <c r="J894" t="s">
        <v>9373</v>
      </c>
    </row>
    <row r="895" spans="1:10" x14ac:dyDescent="0.2">
      <c r="A895">
        <v>959</v>
      </c>
      <c r="B895" t="s">
        <v>7485</v>
      </c>
      <c r="C895" t="s">
        <v>7486</v>
      </c>
      <c r="D895" t="s">
        <v>7343</v>
      </c>
      <c r="E895">
        <v>29</v>
      </c>
      <c r="F895">
        <v>490057</v>
      </c>
      <c r="G895">
        <v>2</v>
      </c>
      <c r="H895">
        <v>200000894</v>
      </c>
      <c r="I895" t="s">
        <v>8473</v>
      </c>
      <c r="J895" t="s">
        <v>7700</v>
      </c>
    </row>
    <row r="896" spans="1:10" x14ac:dyDescent="0.2">
      <c r="A896">
        <v>960</v>
      </c>
      <c r="B896" t="s">
        <v>7487</v>
      </c>
      <c r="C896" t="s">
        <v>7488</v>
      </c>
      <c r="D896" t="s">
        <v>7343</v>
      </c>
      <c r="E896">
        <v>29</v>
      </c>
      <c r="F896">
        <v>490057</v>
      </c>
      <c r="G896">
        <v>2</v>
      </c>
      <c r="H896">
        <v>200000895</v>
      </c>
      <c r="I896" t="s">
        <v>7970</v>
      </c>
      <c r="J896" t="s">
        <v>9792</v>
      </c>
    </row>
    <row r="897" spans="1:10" x14ac:dyDescent="0.2">
      <c r="A897">
        <v>961</v>
      </c>
      <c r="B897" t="s">
        <v>11057</v>
      </c>
      <c r="C897" t="s">
        <v>11058</v>
      </c>
      <c r="D897" t="s">
        <v>7343</v>
      </c>
      <c r="E897">
        <v>29</v>
      </c>
      <c r="F897">
        <v>490057</v>
      </c>
      <c r="G897">
        <v>2</v>
      </c>
      <c r="H897">
        <v>200000896</v>
      </c>
      <c r="I897" t="s">
        <v>9943</v>
      </c>
      <c r="J897" t="s">
        <v>8003</v>
      </c>
    </row>
    <row r="898" spans="1:10" x14ac:dyDescent="0.2">
      <c r="A898">
        <v>962</v>
      </c>
      <c r="B898" t="s">
        <v>7368</v>
      </c>
      <c r="C898" t="s">
        <v>2312</v>
      </c>
      <c r="D898" t="s">
        <v>5752</v>
      </c>
      <c r="E898">
        <v>27</v>
      </c>
      <c r="F898">
        <v>492216</v>
      </c>
      <c r="G898">
        <v>4</v>
      </c>
      <c r="H898">
        <v>200000897</v>
      </c>
      <c r="I898" t="s">
        <v>9759</v>
      </c>
      <c r="J898" t="s">
        <v>9944</v>
      </c>
    </row>
    <row r="899" spans="1:10" x14ac:dyDescent="0.2">
      <c r="A899">
        <v>963</v>
      </c>
      <c r="B899" t="s">
        <v>7369</v>
      </c>
      <c r="C899" t="s">
        <v>2313</v>
      </c>
      <c r="D899" t="s">
        <v>5752</v>
      </c>
      <c r="E899">
        <v>27</v>
      </c>
      <c r="F899">
        <v>492216</v>
      </c>
      <c r="G899">
        <v>3</v>
      </c>
      <c r="H899">
        <v>200000898</v>
      </c>
      <c r="I899" t="s">
        <v>9945</v>
      </c>
      <c r="J899" t="s">
        <v>9421</v>
      </c>
    </row>
    <row r="900" spans="1:10" x14ac:dyDescent="0.2">
      <c r="A900">
        <v>964</v>
      </c>
      <c r="B900" t="s">
        <v>7370</v>
      </c>
      <c r="C900" t="s">
        <v>2314</v>
      </c>
      <c r="D900" t="s">
        <v>5752</v>
      </c>
      <c r="E900">
        <v>27</v>
      </c>
      <c r="F900">
        <v>492216</v>
      </c>
      <c r="G900">
        <v>3</v>
      </c>
      <c r="H900">
        <v>200000899</v>
      </c>
      <c r="I900" t="s">
        <v>8007</v>
      </c>
      <c r="J900" t="s">
        <v>9439</v>
      </c>
    </row>
    <row r="901" spans="1:10" x14ac:dyDescent="0.2">
      <c r="A901">
        <v>965</v>
      </c>
      <c r="B901" t="s">
        <v>7322</v>
      </c>
      <c r="C901" t="s">
        <v>2271</v>
      </c>
      <c r="D901" t="s">
        <v>7321</v>
      </c>
      <c r="E901">
        <v>27</v>
      </c>
      <c r="F901">
        <v>492509</v>
      </c>
      <c r="G901">
        <v>4</v>
      </c>
      <c r="H901">
        <v>200000900</v>
      </c>
      <c r="I901" t="s">
        <v>11059</v>
      </c>
      <c r="J901" t="s">
        <v>9385</v>
      </c>
    </row>
    <row r="902" spans="1:10" x14ac:dyDescent="0.2">
      <c r="A902">
        <v>966</v>
      </c>
      <c r="B902" t="s">
        <v>7324</v>
      </c>
      <c r="C902" t="s">
        <v>2273</v>
      </c>
      <c r="D902" t="s">
        <v>7321</v>
      </c>
      <c r="E902">
        <v>31</v>
      </c>
      <c r="F902">
        <v>492509</v>
      </c>
      <c r="G902">
        <v>3</v>
      </c>
      <c r="H902">
        <v>200000901</v>
      </c>
      <c r="I902" t="s">
        <v>9946</v>
      </c>
      <c r="J902" t="s">
        <v>9501</v>
      </c>
    </row>
    <row r="903" spans="1:10" x14ac:dyDescent="0.2">
      <c r="A903">
        <v>967</v>
      </c>
      <c r="B903" t="s">
        <v>7323</v>
      </c>
      <c r="C903" t="s">
        <v>2272</v>
      </c>
      <c r="D903" t="s">
        <v>7321</v>
      </c>
      <c r="E903">
        <v>30</v>
      </c>
      <c r="F903">
        <v>492509</v>
      </c>
      <c r="G903">
        <v>3</v>
      </c>
      <c r="H903">
        <v>200000902</v>
      </c>
      <c r="I903" t="s">
        <v>8232</v>
      </c>
      <c r="J903" t="s">
        <v>9374</v>
      </c>
    </row>
    <row r="904" spans="1:10" x14ac:dyDescent="0.2">
      <c r="A904">
        <v>968</v>
      </c>
      <c r="B904" t="s">
        <v>7327</v>
      </c>
      <c r="C904" t="s">
        <v>7328</v>
      </c>
      <c r="D904" t="s">
        <v>7321</v>
      </c>
      <c r="E904">
        <v>30</v>
      </c>
      <c r="F904">
        <v>492509</v>
      </c>
      <c r="G904">
        <v>2</v>
      </c>
      <c r="H904">
        <v>200000903</v>
      </c>
      <c r="I904" t="s">
        <v>7699</v>
      </c>
      <c r="J904" t="s">
        <v>9947</v>
      </c>
    </row>
    <row r="905" spans="1:10" x14ac:dyDescent="0.2">
      <c r="A905">
        <v>969</v>
      </c>
      <c r="B905" t="s">
        <v>7325</v>
      </c>
      <c r="C905" t="s">
        <v>7326</v>
      </c>
      <c r="D905" t="s">
        <v>7321</v>
      </c>
      <c r="E905">
        <v>27</v>
      </c>
      <c r="F905">
        <v>492509</v>
      </c>
      <c r="G905">
        <v>2</v>
      </c>
      <c r="H905">
        <v>200000904</v>
      </c>
      <c r="I905" t="s">
        <v>8111</v>
      </c>
      <c r="J905" t="s">
        <v>9686</v>
      </c>
    </row>
    <row r="906" spans="1:10" x14ac:dyDescent="0.2">
      <c r="A906">
        <v>970</v>
      </c>
      <c r="B906" t="s">
        <v>7379</v>
      </c>
      <c r="C906" t="s">
        <v>7380</v>
      </c>
      <c r="D906" t="s">
        <v>7321</v>
      </c>
      <c r="E906">
        <v>27</v>
      </c>
      <c r="F906">
        <v>492509</v>
      </c>
      <c r="G906">
        <v>2</v>
      </c>
      <c r="H906">
        <v>200000905</v>
      </c>
      <c r="I906" t="s">
        <v>9251</v>
      </c>
      <c r="J906" t="s">
        <v>8224</v>
      </c>
    </row>
    <row r="907" spans="1:10" x14ac:dyDescent="0.2">
      <c r="A907">
        <v>971</v>
      </c>
      <c r="B907" t="s">
        <v>11060</v>
      </c>
      <c r="C907" t="s">
        <v>11061</v>
      </c>
      <c r="D907" t="s">
        <v>7321</v>
      </c>
      <c r="E907">
        <v>27</v>
      </c>
      <c r="F907">
        <v>492509</v>
      </c>
      <c r="G907">
        <v>1</v>
      </c>
      <c r="H907">
        <v>200000906</v>
      </c>
      <c r="I907" t="s">
        <v>7733</v>
      </c>
      <c r="J907" t="s">
        <v>9605</v>
      </c>
    </row>
    <row r="908" spans="1:10" x14ac:dyDescent="0.2">
      <c r="A908">
        <v>972</v>
      </c>
      <c r="B908" t="s">
        <v>11062</v>
      </c>
      <c r="C908" t="s">
        <v>11063</v>
      </c>
      <c r="D908" t="s">
        <v>7321</v>
      </c>
      <c r="E908">
        <v>27</v>
      </c>
      <c r="F908">
        <v>492509</v>
      </c>
      <c r="G908">
        <v>1</v>
      </c>
      <c r="H908">
        <v>200000907</v>
      </c>
      <c r="I908" t="s">
        <v>7884</v>
      </c>
      <c r="J908" t="s">
        <v>9532</v>
      </c>
    </row>
    <row r="909" spans="1:10" x14ac:dyDescent="0.2">
      <c r="A909">
        <v>973</v>
      </c>
      <c r="B909" t="s">
        <v>11064</v>
      </c>
      <c r="C909" t="s">
        <v>11065</v>
      </c>
      <c r="D909" t="s">
        <v>7321</v>
      </c>
      <c r="E909">
        <v>27</v>
      </c>
      <c r="F909">
        <v>492509</v>
      </c>
      <c r="G909">
        <v>1</v>
      </c>
      <c r="H909">
        <v>200000908</v>
      </c>
      <c r="I909" t="s">
        <v>7884</v>
      </c>
      <c r="J909" t="s">
        <v>11066</v>
      </c>
    </row>
    <row r="910" spans="1:10" x14ac:dyDescent="0.2">
      <c r="A910">
        <v>974</v>
      </c>
      <c r="B910" t="s">
        <v>11067</v>
      </c>
      <c r="C910" t="s">
        <v>11068</v>
      </c>
      <c r="D910" t="s">
        <v>7321</v>
      </c>
      <c r="E910">
        <v>15</v>
      </c>
      <c r="F910">
        <v>492509</v>
      </c>
      <c r="G910">
        <v>1</v>
      </c>
      <c r="H910">
        <v>200000909</v>
      </c>
      <c r="I910" t="s">
        <v>11069</v>
      </c>
      <c r="J910" t="s">
        <v>9387</v>
      </c>
    </row>
    <row r="911" spans="1:10" x14ac:dyDescent="0.2">
      <c r="A911">
        <v>975</v>
      </c>
      <c r="B911" t="s">
        <v>7346</v>
      </c>
      <c r="C911" t="s">
        <v>2291</v>
      </c>
      <c r="D911" t="s">
        <v>5513</v>
      </c>
      <c r="E911">
        <v>29</v>
      </c>
      <c r="F911">
        <v>491083</v>
      </c>
      <c r="G911">
        <v>4</v>
      </c>
      <c r="H911">
        <v>200000910</v>
      </c>
      <c r="I911" t="s">
        <v>8569</v>
      </c>
      <c r="J911" t="s">
        <v>9697</v>
      </c>
    </row>
    <row r="912" spans="1:10" x14ac:dyDescent="0.2">
      <c r="A912">
        <v>976</v>
      </c>
      <c r="B912" t="s">
        <v>7347</v>
      </c>
      <c r="C912" t="s">
        <v>2292</v>
      </c>
      <c r="D912" t="s">
        <v>5513</v>
      </c>
      <c r="E912">
        <v>27</v>
      </c>
      <c r="F912">
        <v>491083</v>
      </c>
      <c r="G912">
        <v>4</v>
      </c>
      <c r="H912">
        <v>200000911</v>
      </c>
      <c r="I912" t="s">
        <v>9099</v>
      </c>
      <c r="J912" t="s">
        <v>9350</v>
      </c>
    </row>
    <row r="913" spans="1:10" x14ac:dyDescent="0.2">
      <c r="A913">
        <v>977</v>
      </c>
      <c r="B913" t="s">
        <v>7544</v>
      </c>
      <c r="C913" t="s">
        <v>7545</v>
      </c>
      <c r="D913" t="s">
        <v>5513</v>
      </c>
      <c r="E913">
        <v>27</v>
      </c>
      <c r="F913">
        <v>491083</v>
      </c>
      <c r="G913">
        <v>2</v>
      </c>
      <c r="H913">
        <v>200000912</v>
      </c>
      <c r="I913" t="s">
        <v>9967</v>
      </c>
      <c r="J913" t="s">
        <v>8224</v>
      </c>
    </row>
    <row r="914" spans="1:10" x14ac:dyDescent="0.2">
      <c r="A914">
        <v>978</v>
      </c>
      <c r="B914" t="s">
        <v>7546</v>
      </c>
      <c r="C914" t="s">
        <v>7547</v>
      </c>
      <c r="D914" t="s">
        <v>5513</v>
      </c>
      <c r="E914">
        <v>27</v>
      </c>
      <c r="F914">
        <v>491083</v>
      </c>
      <c r="G914">
        <v>2</v>
      </c>
      <c r="H914">
        <v>200000913</v>
      </c>
      <c r="I914" t="s">
        <v>9968</v>
      </c>
      <c r="J914" t="s">
        <v>9752</v>
      </c>
    </row>
    <row r="915" spans="1:10" x14ac:dyDescent="0.2">
      <c r="A915">
        <v>979</v>
      </c>
      <c r="B915" t="s">
        <v>7278</v>
      </c>
      <c r="C915" t="s">
        <v>2229</v>
      </c>
      <c r="D915" t="s">
        <v>5301</v>
      </c>
      <c r="E915">
        <v>27</v>
      </c>
      <c r="F915">
        <v>492219</v>
      </c>
      <c r="G915">
        <v>5</v>
      </c>
      <c r="H915">
        <v>200000914</v>
      </c>
      <c r="I915" t="s">
        <v>8456</v>
      </c>
      <c r="J915" t="s">
        <v>9969</v>
      </c>
    </row>
    <row r="916" spans="1:10" x14ac:dyDescent="0.2">
      <c r="A916">
        <v>980</v>
      </c>
      <c r="B916" t="s">
        <v>7279</v>
      </c>
      <c r="C916" t="s">
        <v>2230</v>
      </c>
      <c r="D916" t="s">
        <v>5301</v>
      </c>
      <c r="E916">
        <v>27</v>
      </c>
      <c r="F916">
        <v>492219</v>
      </c>
      <c r="G916">
        <v>4</v>
      </c>
      <c r="H916">
        <v>200000915</v>
      </c>
      <c r="I916" t="s">
        <v>9970</v>
      </c>
      <c r="J916" t="s">
        <v>9561</v>
      </c>
    </row>
    <row r="917" spans="1:10" x14ac:dyDescent="0.2">
      <c r="A917">
        <v>981</v>
      </c>
      <c r="B917" t="s">
        <v>7280</v>
      </c>
      <c r="C917" t="s">
        <v>2231</v>
      </c>
      <c r="D917" t="s">
        <v>5301</v>
      </c>
      <c r="E917">
        <v>27</v>
      </c>
      <c r="F917">
        <v>492219</v>
      </c>
      <c r="G917">
        <v>4</v>
      </c>
      <c r="H917">
        <v>200000916</v>
      </c>
      <c r="I917" t="s">
        <v>9971</v>
      </c>
      <c r="J917" t="s">
        <v>9972</v>
      </c>
    </row>
    <row r="918" spans="1:10" x14ac:dyDescent="0.2">
      <c r="A918">
        <v>982</v>
      </c>
      <c r="B918" t="s">
        <v>7281</v>
      </c>
      <c r="C918" t="s">
        <v>2232</v>
      </c>
      <c r="D918" t="s">
        <v>5301</v>
      </c>
      <c r="E918">
        <v>27</v>
      </c>
      <c r="F918">
        <v>492219</v>
      </c>
      <c r="G918">
        <v>2</v>
      </c>
      <c r="H918">
        <v>200000917</v>
      </c>
      <c r="I918" t="s">
        <v>9973</v>
      </c>
      <c r="J918" t="s">
        <v>9683</v>
      </c>
    </row>
    <row r="919" spans="1:10" x14ac:dyDescent="0.2">
      <c r="A919">
        <v>983</v>
      </c>
      <c r="B919" t="s">
        <v>7282</v>
      </c>
      <c r="C919" t="s">
        <v>2233</v>
      </c>
      <c r="D919" t="s">
        <v>5301</v>
      </c>
      <c r="E919">
        <v>27</v>
      </c>
      <c r="F919">
        <v>492219</v>
      </c>
      <c r="G919">
        <v>2</v>
      </c>
      <c r="H919">
        <v>200000918</v>
      </c>
      <c r="I919" t="s">
        <v>9974</v>
      </c>
      <c r="J919" t="s">
        <v>8553</v>
      </c>
    </row>
    <row r="920" spans="1:10" x14ac:dyDescent="0.2">
      <c r="A920">
        <v>984</v>
      </c>
      <c r="B920" t="s">
        <v>7525</v>
      </c>
      <c r="C920" t="s">
        <v>7526</v>
      </c>
      <c r="D920" t="s">
        <v>5301</v>
      </c>
      <c r="E920">
        <v>27</v>
      </c>
      <c r="F920">
        <v>492219</v>
      </c>
      <c r="G920">
        <v>1</v>
      </c>
      <c r="H920">
        <v>200000919</v>
      </c>
      <c r="I920" t="s">
        <v>9975</v>
      </c>
      <c r="J920" t="s">
        <v>7936</v>
      </c>
    </row>
    <row r="921" spans="1:10" x14ac:dyDescent="0.2">
      <c r="A921">
        <v>985</v>
      </c>
      <c r="B921" t="s">
        <v>7479</v>
      </c>
      <c r="C921" t="s">
        <v>7480</v>
      </c>
      <c r="D921" t="s">
        <v>5160</v>
      </c>
      <c r="E921">
        <v>27</v>
      </c>
      <c r="F921">
        <v>492228</v>
      </c>
      <c r="G921">
        <v>3</v>
      </c>
      <c r="H921">
        <v>200000920</v>
      </c>
      <c r="I921" t="s">
        <v>8197</v>
      </c>
      <c r="J921" t="s">
        <v>9516</v>
      </c>
    </row>
    <row r="922" spans="1:10" x14ac:dyDescent="0.2">
      <c r="A922">
        <v>986</v>
      </c>
      <c r="B922" t="s">
        <v>7350</v>
      </c>
      <c r="C922" t="s">
        <v>2294</v>
      </c>
      <c r="D922" t="s">
        <v>5554</v>
      </c>
      <c r="E922">
        <v>28</v>
      </c>
      <c r="F922">
        <v>492209</v>
      </c>
      <c r="G922">
        <v>3</v>
      </c>
      <c r="H922">
        <v>200000921</v>
      </c>
      <c r="I922" t="s">
        <v>9986</v>
      </c>
      <c r="J922" t="s">
        <v>8175</v>
      </c>
    </row>
    <row r="923" spans="1:10" x14ac:dyDescent="0.2">
      <c r="A923">
        <v>987</v>
      </c>
      <c r="B923" t="s">
        <v>7351</v>
      </c>
      <c r="C923" t="s">
        <v>2295</v>
      </c>
      <c r="D923" t="s">
        <v>5554</v>
      </c>
      <c r="E923">
        <v>27</v>
      </c>
      <c r="F923">
        <v>492209</v>
      </c>
      <c r="G923">
        <v>3</v>
      </c>
      <c r="H923">
        <v>200000922</v>
      </c>
      <c r="I923" t="s">
        <v>7711</v>
      </c>
      <c r="J923" t="s">
        <v>9435</v>
      </c>
    </row>
    <row r="924" spans="1:10" x14ac:dyDescent="0.2">
      <c r="A924">
        <v>988</v>
      </c>
      <c r="B924" t="s">
        <v>7341</v>
      </c>
      <c r="C924" t="s">
        <v>2287</v>
      </c>
      <c r="D924" t="s">
        <v>5459</v>
      </c>
      <c r="E924">
        <v>35</v>
      </c>
      <c r="F924">
        <v>492204</v>
      </c>
      <c r="G924">
        <v>2</v>
      </c>
      <c r="H924">
        <v>200000923</v>
      </c>
      <c r="I924" t="s">
        <v>7720</v>
      </c>
      <c r="J924" t="s">
        <v>9562</v>
      </c>
    </row>
    <row r="925" spans="1:10" x14ac:dyDescent="0.2">
      <c r="A925">
        <v>989</v>
      </c>
      <c r="B925" t="s">
        <v>7275</v>
      </c>
      <c r="C925" t="s">
        <v>2226</v>
      </c>
      <c r="D925" t="s">
        <v>5272</v>
      </c>
      <c r="E925">
        <v>27</v>
      </c>
      <c r="F925">
        <v>492212</v>
      </c>
      <c r="G925">
        <v>3</v>
      </c>
      <c r="H925">
        <v>200000924</v>
      </c>
      <c r="I925" t="s">
        <v>7720</v>
      </c>
      <c r="J925" t="s">
        <v>9393</v>
      </c>
    </row>
    <row r="926" spans="1:10" x14ac:dyDescent="0.2">
      <c r="A926">
        <v>990</v>
      </c>
      <c r="B926" t="s">
        <v>7596</v>
      </c>
      <c r="C926" t="s">
        <v>7597</v>
      </c>
      <c r="D926" t="s">
        <v>5617</v>
      </c>
      <c r="E926">
        <v>39</v>
      </c>
      <c r="F926">
        <v>492205</v>
      </c>
      <c r="G926">
        <v>2</v>
      </c>
      <c r="H926">
        <v>200000925</v>
      </c>
      <c r="I926" t="s">
        <v>8536</v>
      </c>
      <c r="J926" t="s">
        <v>9988</v>
      </c>
    </row>
    <row r="927" spans="1:10" x14ac:dyDescent="0.2">
      <c r="A927">
        <v>991</v>
      </c>
      <c r="B927" t="s">
        <v>7598</v>
      </c>
      <c r="C927" t="s">
        <v>7599</v>
      </c>
      <c r="D927" t="s">
        <v>5617</v>
      </c>
      <c r="E927">
        <v>28</v>
      </c>
      <c r="F927">
        <v>492205</v>
      </c>
      <c r="G927">
        <v>2</v>
      </c>
      <c r="H927">
        <v>200000926</v>
      </c>
      <c r="I927" t="s">
        <v>9319</v>
      </c>
      <c r="J927" t="s">
        <v>7936</v>
      </c>
    </row>
    <row r="928" spans="1:10" x14ac:dyDescent="0.2">
      <c r="A928">
        <v>992</v>
      </c>
      <c r="B928" t="s">
        <v>6974</v>
      </c>
      <c r="C928" t="s">
        <v>1922</v>
      </c>
      <c r="D928" t="s">
        <v>5459</v>
      </c>
      <c r="E928">
        <v>28</v>
      </c>
      <c r="F928">
        <v>492204</v>
      </c>
      <c r="G928" t="s">
        <v>90</v>
      </c>
      <c r="H928">
        <v>200000927</v>
      </c>
      <c r="I928" t="s">
        <v>7908</v>
      </c>
      <c r="J928" t="s">
        <v>7869</v>
      </c>
    </row>
    <row r="929" spans="1:10" x14ac:dyDescent="0.2">
      <c r="A929">
        <v>993</v>
      </c>
      <c r="B929" t="s">
        <v>7332</v>
      </c>
      <c r="C929" t="s">
        <v>2278</v>
      </c>
      <c r="D929" t="s">
        <v>5459</v>
      </c>
      <c r="E929">
        <v>23</v>
      </c>
      <c r="F929">
        <v>492204</v>
      </c>
      <c r="G929">
        <v>4</v>
      </c>
      <c r="H929">
        <v>200000928</v>
      </c>
      <c r="I929" t="s">
        <v>7908</v>
      </c>
      <c r="J929" t="s">
        <v>9989</v>
      </c>
    </row>
    <row r="930" spans="1:10" x14ac:dyDescent="0.2">
      <c r="A930">
        <v>994</v>
      </c>
      <c r="B930" t="s">
        <v>7330</v>
      </c>
      <c r="C930" t="s">
        <v>2276</v>
      </c>
      <c r="D930" t="s">
        <v>5459</v>
      </c>
      <c r="E930">
        <v>31</v>
      </c>
      <c r="F930">
        <v>492204</v>
      </c>
      <c r="G930">
        <v>4</v>
      </c>
      <c r="H930">
        <v>200000929</v>
      </c>
      <c r="I930" t="s">
        <v>9565</v>
      </c>
      <c r="J930" t="s">
        <v>9429</v>
      </c>
    </row>
    <row r="931" spans="1:10" x14ac:dyDescent="0.2">
      <c r="A931">
        <v>995</v>
      </c>
      <c r="B931" t="s">
        <v>11070</v>
      </c>
      <c r="C931" t="s">
        <v>2274</v>
      </c>
      <c r="D931" t="s">
        <v>5459</v>
      </c>
      <c r="E931">
        <v>28</v>
      </c>
      <c r="F931">
        <v>492204</v>
      </c>
      <c r="G931">
        <v>4</v>
      </c>
      <c r="H931">
        <v>200000930</v>
      </c>
      <c r="I931" t="s">
        <v>9990</v>
      </c>
      <c r="J931" t="s">
        <v>9991</v>
      </c>
    </row>
    <row r="932" spans="1:10" x14ac:dyDescent="0.2">
      <c r="A932">
        <v>996</v>
      </c>
      <c r="B932" t="s">
        <v>7331</v>
      </c>
      <c r="C932" t="s">
        <v>2277</v>
      </c>
      <c r="D932" t="s">
        <v>5459</v>
      </c>
      <c r="E932">
        <v>35</v>
      </c>
      <c r="F932">
        <v>492204</v>
      </c>
      <c r="G932">
        <v>4</v>
      </c>
      <c r="H932">
        <v>200000931</v>
      </c>
      <c r="I932" t="s">
        <v>9992</v>
      </c>
      <c r="J932" t="s">
        <v>9848</v>
      </c>
    </row>
    <row r="933" spans="1:10" x14ac:dyDescent="0.2">
      <c r="A933">
        <v>997</v>
      </c>
      <c r="B933" t="s">
        <v>7329</v>
      </c>
      <c r="C933" t="s">
        <v>2275</v>
      </c>
      <c r="D933" t="s">
        <v>5459</v>
      </c>
      <c r="E933">
        <v>36</v>
      </c>
      <c r="F933">
        <v>492204</v>
      </c>
      <c r="G933">
        <v>4</v>
      </c>
      <c r="H933">
        <v>200000932</v>
      </c>
      <c r="I933" t="s">
        <v>7703</v>
      </c>
      <c r="J933" t="s">
        <v>9371</v>
      </c>
    </row>
    <row r="934" spans="1:10" x14ac:dyDescent="0.2">
      <c r="A934">
        <v>998</v>
      </c>
      <c r="B934" t="s">
        <v>7336</v>
      </c>
      <c r="C934" t="s">
        <v>2282</v>
      </c>
      <c r="D934" t="s">
        <v>5459</v>
      </c>
      <c r="E934">
        <v>38</v>
      </c>
      <c r="F934">
        <v>492204</v>
      </c>
      <c r="G934">
        <v>3</v>
      </c>
      <c r="H934">
        <v>200000933</v>
      </c>
      <c r="I934" t="s">
        <v>9993</v>
      </c>
      <c r="J934" t="s">
        <v>9937</v>
      </c>
    </row>
    <row r="935" spans="1:10" x14ac:dyDescent="0.2">
      <c r="A935">
        <v>999</v>
      </c>
      <c r="B935" t="s">
        <v>7333</v>
      </c>
      <c r="C935" t="s">
        <v>2279</v>
      </c>
      <c r="D935" t="s">
        <v>5459</v>
      </c>
      <c r="E935">
        <v>20</v>
      </c>
      <c r="F935">
        <v>492204</v>
      </c>
      <c r="G935">
        <v>3</v>
      </c>
      <c r="H935">
        <v>200000934</v>
      </c>
      <c r="I935" t="s">
        <v>7850</v>
      </c>
      <c r="J935" t="s">
        <v>9350</v>
      </c>
    </row>
    <row r="936" spans="1:10" x14ac:dyDescent="0.2">
      <c r="A936">
        <v>1000</v>
      </c>
      <c r="B936" t="s">
        <v>7335</v>
      </c>
      <c r="C936" t="s">
        <v>2281</v>
      </c>
      <c r="D936" t="s">
        <v>5459</v>
      </c>
      <c r="E936">
        <v>28</v>
      </c>
      <c r="F936">
        <v>492204</v>
      </c>
      <c r="G936">
        <v>3</v>
      </c>
      <c r="H936">
        <v>200000935</v>
      </c>
      <c r="I936" t="s">
        <v>7930</v>
      </c>
      <c r="J936" t="s">
        <v>9542</v>
      </c>
    </row>
    <row r="937" spans="1:10" x14ac:dyDescent="0.2">
      <c r="A937">
        <v>1001</v>
      </c>
      <c r="B937" t="s">
        <v>7334</v>
      </c>
      <c r="C937" t="s">
        <v>2280</v>
      </c>
      <c r="D937" t="s">
        <v>5459</v>
      </c>
      <c r="E937">
        <v>30</v>
      </c>
      <c r="F937">
        <v>492204</v>
      </c>
      <c r="G937">
        <v>3</v>
      </c>
      <c r="H937">
        <v>200000936</v>
      </c>
      <c r="I937" t="s">
        <v>8046</v>
      </c>
      <c r="J937" t="s">
        <v>7936</v>
      </c>
    </row>
    <row r="938" spans="1:10" x14ac:dyDescent="0.2">
      <c r="A938">
        <v>1002</v>
      </c>
      <c r="B938" t="s">
        <v>7417</v>
      </c>
      <c r="C938" t="s">
        <v>7418</v>
      </c>
      <c r="D938" t="s">
        <v>5459</v>
      </c>
      <c r="E938">
        <v>31</v>
      </c>
      <c r="F938">
        <v>492204</v>
      </c>
      <c r="G938">
        <v>2</v>
      </c>
      <c r="H938">
        <v>200000937</v>
      </c>
      <c r="I938" t="s">
        <v>9725</v>
      </c>
      <c r="J938" t="s">
        <v>9994</v>
      </c>
    </row>
    <row r="939" spans="1:10" x14ac:dyDescent="0.2">
      <c r="A939">
        <v>1003</v>
      </c>
      <c r="B939" t="s">
        <v>7337</v>
      </c>
      <c r="C939" t="s">
        <v>2283</v>
      </c>
      <c r="D939" t="s">
        <v>5459</v>
      </c>
      <c r="E939">
        <v>22</v>
      </c>
      <c r="F939">
        <v>492204</v>
      </c>
      <c r="G939">
        <v>2</v>
      </c>
      <c r="H939">
        <v>200000938</v>
      </c>
      <c r="I939" t="s">
        <v>8473</v>
      </c>
      <c r="J939" t="s">
        <v>9995</v>
      </c>
    </row>
    <row r="940" spans="1:10" x14ac:dyDescent="0.2">
      <c r="A940">
        <v>1004</v>
      </c>
      <c r="B940" t="s">
        <v>7338</v>
      </c>
      <c r="C940" t="s">
        <v>2284</v>
      </c>
      <c r="D940" t="s">
        <v>5459</v>
      </c>
      <c r="E940">
        <v>27</v>
      </c>
      <c r="F940">
        <v>492204</v>
      </c>
      <c r="G940">
        <v>2</v>
      </c>
      <c r="H940">
        <v>200000939</v>
      </c>
      <c r="I940" t="s">
        <v>9422</v>
      </c>
      <c r="J940" t="s">
        <v>9348</v>
      </c>
    </row>
    <row r="941" spans="1:10" x14ac:dyDescent="0.2">
      <c r="A941">
        <v>1005</v>
      </c>
      <c r="B941" t="s">
        <v>7339</v>
      </c>
      <c r="C941" t="s">
        <v>2285</v>
      </c>
      <c r="D941" t="s">
        <v>5459</v>
      </c>
      <c r="E941">
        <v>40</v>
      </c>
      <c r="F941">
        <v>492204</v>
      </c>
      <c r="G941">
        <v>2</v>
      </c>
      <c r="H941">
        <v>200000940</v>
      </c>
      <c r="I941" t="s">
        <v>7959</v>
      </c>
      <c r="J941" t="s">
        <v>9435</v>
      </c>
    </row>
    <row r="942" spans="1:10" x14ac:dyDescent="0.2">
      <c r="A942">
        <v>1006</v>
      </c>
      <c r="B942" t="s">
        <v>6949</v>
      </c>
      <c r="C942" t="s">
        <v>1900</v>
      </c>
      <c r="D942" t="s">
        <v>4353</v>
      </c>
      <c r="E942">
        <v>28</v>
      </c>
      <c r="F942">
        <v>492430</v>
      </c>
      <c r="G942">
        <v>3</v>
      </c>
      <c r="H942">
        <v>200000941</v>
      </c>
      <c r="I942" t="s">
        <v>11071</v>
      </c>
      <c r="J942" t="s">
        <v>9850</v>
      </c>
    </row>
    <row r="943" spans="1:10" x14ac:dyDescent="0.2">
      <c r="A943">
        <v>1007</v>
      </c>
      <c r="B943" t="s">
        <v>6948</v>
      </c>
      <c r="C943" t="s">
        <v>1899</v>
      </c>
      <c r="D943" t="s">
        <v>4353</v>
      </c>
      <c r="E943">
        <v>28</v>
      </c>
      <c r="F943">
        <v>492430</v>
      </c>
      <c r="G943">
        <v>4</v>
      </c>
      <c r="H943">
        <v>200000942</v>
      </c>
      <c r="I943" t="s">
        <v>11072</v>
      </c>
      <c r="J943" t="s">
        <v>11073</v>
      </c>
    </row>
    <row r="944" spans="1:10" x14ac:dyDescent="0.2">
      <c r="A944">
        <v>1008</v>
      </c>
      <c r="B944" t="s">
        <v>6950</v>
      </c>
      <c r="C944" t="s">
        <v>1901</v>
      </c>
      <c r="D944" t="s">
        <v>4353</v>
      </c>
      <c r="E944">
        <v>28</v>
      </c>
      <c r="F944">
        <v>492430</v>
      </c>
      <c r="G944">
        <v>3</v>
      </c>
      <c r="H944">
        <v>200000943</v>
      </c>
      <c r="I944" t="s">
        <v>7908</v>
      </c>
      <c r="J944" t="s">
        <v>11074</v>
      </c>
    </row>
    <row r="945" spans="1:10" x14ac:dyDescent="0.2">
      <c r="A945">
        <v>1009</v>
      </c>
      <c r="B945" t="s">
        <v>11075</v>
      </c>
      <c r="C945" t="s">
        <v>11076</v>
      </c>
      <c r="D945" t="s">
        <v>4353</v>
      </c>
      <c r="E945">
        <v>28</v>
      </c>
      <c r="F945">
        <v>492430</v>
      </c>
      <c r="G945">
        <v>1</v>
      </c>
      <c r="H945">
        <v>200000944</v>
      </c>
      <c r="I945" t="s">
        <v>11077</v>
      </c>
      <c r="J945" t="s">
        <v>9956</v>
      </c>
    </row>
    <row r="946" spans="1:10" x14ac:dyDescent="0.2">
      <c r="A946">
        <v>1010</v>
      </c>
      <c r="B946" t="s">
        <v>7283</v>
      </c>
      <c r="C946" t="s">
        <v>2234</v>
      </c>
      <c r="D946" t="s">
        <v>6253</v>
      </c>
      <c r="E946">
        <v>27</v>
      </c>
      <c r="F946">
        <v>492526</v>
      </c>
      <c r="G946">
        <v>4</v>
      </c>
      <c r="H946">
        <v>200000945</v>
      </c>
      <c r="I946" t="s">
        <v>8066</v>
      </c>
      <c r="J946" t="s">
        <v>9813</v>
      </c>
    </row>
    <row r="947" spans="1:10" x14ac:dyDescent="0.2">
      <c r="A947">
        <v>1011</v>
      </c>
      <c r="B947" t="s">
        <v>7574</v>
      </c>
      <c r="C947" t="s">
        <v>7575</v>
      </c>
      <c r="D947" t="s">
        <v>4654</v>
      </c>
      <c r="E947">
        <v>26</v>
      </c>
      <c r="F947">
        <v>490050</v>
      </c>
      <c r="G947">
        <v>2</v>
      </c>
      <c r="H947">
        <v>200000946</v>
      </c>
      <c r="I947" t="s">
        <v>9730</v>
      </c>
      <c r="J947" t="s">
        <v>9345</v>
      </c>
    </row>
    <row r="948" spans="1:10" x14ac:dyDescent="0.2">
      <c r="A948">
        <v>1012</v>
      </c>
      <c r="B948" t="s">
        <v>7517</v>
      </c>
      <c r="C948" t="s">
        <v>7518</v>
      </c>
      <c r="D948" t="s">
        <v>5774</v>
      </c>
      <c r="E948">
        <v>29</v>
      </c>
      <c r="F948">
        <v>491023</v>
      </c>
      <c r="G948">
        <v>2</v>
      </c>
      <c r="H948">
        <v>200000947</v>
      </c>
      <c r="I948" t="s">
        <v>8380</v>
      </c>
      <c r="J948" t="s">
        <v>9419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08_F_Trk"/>
  <dimension ref="A1:D958"/>
  <sheetViews>
    <sheetView topLeftCell="A1048576" workbookViewId="0">
      <selection sqref="A1:IV65536"/>
    </sheetView>
  </sheetViews>
  <sheetFormatPr defaultColWidth="9" defaultRowHeight="13.5" customHeight="1" zeroHeight="1" x14ac:dyDescent="0.2"/>
  <cols>
    <col min="1" max="4" width="9" style="82"/>
    <col min="5" max="16384" width="9" style="83"/>
  </cols>
  <sheetData>
    <row r="1" spans="1:4" ht="13" hidden="1" x14ac:dyDescent="0.2">
      <c r="B1" s="83">
        <v>354</v>
      </c>
      <c r="C1" s="82" t="s">
        <v>84</v>
      </c>
    </row>
    <row r="2" spans="1:4" ht="13" hidden="1" x14ac:dyDescent="0.2">
      <c r="A2" s="82" t="s">
        <v>163</v>
      </c>
      <c r="B2" s="83">
        <v>924</v>
      </c>
      <c r="C2" s="82" t="s">
        <v>85</v>
      </c>
    </row>
    <row r="3" spans="1:4" ht="13" hidden="1" x14ac:dyDescent="0.2">
      <c r="A3" s="82">
        <v>122</v>
      </c>
      <c r="B3" s="82" t="s">
        <v>105</v>
      </c>
      <c r="C3" s="85" t="s">
        <v>87</v>
      </c>
      <c r="D3" s="82" t="s">
        <v>93</v>
      </c>
    </row>
    <row r="4" spans="1:4" ht="13" hidden="1" x14ac:dyDescent="0.2">
      <c r="A4" s="82">
        <v>123</v>
      </c>
      <c r="B4" s="82" t="s">
        <v>89</v>
      </c>
      <c r="C4" s="85" t="s">
        <v>87</v>
      </c>
      <c r="D4" s="82" t="s">
        <v>93</v>
      </c>
    </row>
    <row r="5" spans="1:4" ht="13" hidden="1" x14ac:dyDescent="0.2">
      <c r="A5" s="82">
        <v>124</v>
      </c>
      <c r="B5" s="82" t="s">
        <v>117</v>
      </c>
      <c r="C5" s="85" t="s">
        <v>87</v>
      </c>
      <c r="D5" s="82" t="s">
        <v>93</v>
      </c>
    </row>
    <row r="6" spans="1:4" ht="13" hidden="1" x14ac:dyDescent="0.2">
      <c r="A6" s="82">
        <v>125</v>
      </c>
      <c r="B6" s="82" t="s">
        <v>119</v>
      </c>
      <c r="C6" s="85" t="s">
        <v>87</v>
      </c>
      <c r="D6" s="82" t="s">
        <v>93</v>
      </c>
    </row>
    <row r="7" spans="1:4" ht="13" hidden="1" x14ac:dyDescent="0.2">
      <c r="A7" s="82">
        <v>126</v>
      </c>
      <c r="B7" s="82" t="s">
        <v>100</v>
      </c>
      <c r="C7" s="85" t="s">
        <v>87</v>
      </c>
      <c r="D7" s="82" t="s">
        <v>93</v>
      </c>
    </row>
    <row r="8" spans="1:4" ht="13" hidden="1" x14ac:dyDescent="0.2">
      <c r="A8" s="82">
        <v>127</v>
      </c>
      <c r="B8" s="82" t="s">
        <v>105</v>
      </c>
      <c r="C8" s="85" t="s">
        <v>87</v>
      </c>
      <c r="D8" s="82" t="s">
        <v>93</v>
      </c>
    </row>
    <row r="9" spans="1:4" ht="13" hidden="1" x14ac:dyDescent="0.2">
      <c r="A9" s="82">
        <v>128</v>
      </c>
      <c r="B9" s="82" t="s">
        <v>94</v>
      </c>
      <c r="C9" s="85" t="s">
        <v>87</v>
      </c>
      <c r="D9" s="82" t="s">
        <v>93</v>
      </c>
    </row>
    <row r="10" spans="1:4" ht="13" hidden="1" x14ac:dyDescent="0.2">
      <c r="A10" s="82">
        <v>129</v>
      </c>
      <c r="B10" s="82" t="s">
        <v>104</v>
      </c>
      <c r="C10" s="85" t="s">
        <v>87</v>
      </c>
      <c r="D10" s="82" t="s">
        <v>93</v>
      </c>
    </row>
    <row r="11" spans="1:4" ht="13" hidden="1" x14ac:dyDescent="0.2">
      <c r="A11" s="82">
        <v>130</v>
      </c>
      <c r="B11" s="82" t="s">
        <v>98</v>
      </c>
      <c r="C11" s="85" t="s">
        <v>87</v>
      </c>
      <c r="D11" s="82" t="s">
        <v>93</v>
      </c>
    </row>
    <row r="12" spans="1:4" ht="13" hidden="1" x14ac:dyDescent="0.2">
      <c r="A12" s="82">
        <v>131</v>
      </c>
      <c r="B12" s="82" t="s">
        <v>108</v>
      </c>
      <c r="C12" s="85" t="s">
        <v>87</v>
      </c>
      <c r="D12" s="82" t="s">
        <v>93</v>
      </c>
    </row>
    <row r="13" spans="1:4" ht="13" hidden="1" x14ac:dyDescent="0.2">
      <c r="A13" s="82">
        <v>132</v>
      </c>
      <c r="B13" s="82" t="s">
        <v>116</v>
      </c>
      <c r="C13" s="85" t="s">
        <v>87</v>
      </c>
      <c r="D13" s="82" t="s">
        <v>93</v>
      </c>
    </row>
    <row r="14" spans="1:4" ht="13" hidden="1" x14ac:dyDescent="0.2">
      <c r="A14" s="82">
        <v>133</v>
      </c>
      <c r="B14" s="82" t="s">
        <v>105</v>
      </c>
      <c r="C14" s="85" t="s">
        <v>87</v>
      </c>
      <c r="D14" s="82" t="s">
        <v>93</v>
      </c>
    </row>
    <row r="15" spans="1:4" ht="13" hidden="1" x14ac:dyDescent="0.2">
      <c r="A15" s="82">
        <v>134</v>
      </c>
      <c r="B15" s="82" t="s">
        <v>95</v>
      </c>
      <c r="C15" s="85" t="s">
        <v>87</v>
      </c>
      <c r="D15" s="82" t="s">
        <v>93</v>
      </c>
    </row>
    <row r="16" spans="1:4" ht="13" hidden="1" x14ac:dyDescent="0.2">
      <c r="A16" s="82">
        <v>135</v>
      </c>
      <c r="B16" s="82" t="s">
        <v>98</v>
      </c>
      <c r="C16" s="85" t="s">
        <v>87</v>
      </c>
      <c r="D16" s="82" t="s">
        <v>93</v>
      </c>
    </row>
    <row r="17" spans="1:4" ht="13" hidden="1" x14ac:dyDescent="0.2">
      <c r="A17" s="82">
        <v>136</v>
      </c>
      <c r="B17" s="82" t="s">
        <v>117</v>
      </c>
      <c r="C17" s="85" t="s">
        <v>87</v>
      </c>
      <c r="D17" s="82" t="s">
        <v>93</v>
      </c>
    </row>
    <row r="18" spans="1:4" ht="13" hidden="1" x14ac:dyDescent="0.2">
      <c r="A18" s="82">
        <v>137</v>
      </c>
      <c r="B18" s="82" t="s">
        <v>94</v>
      </c>
      <c r="C18" s="85" t="s">
        <v>87</v>
      </c>
      <c r="D18" s="82" t="s">
        <v>112</v>
      </c>
    </row>
    <row r="19" spans="1:4" ht="13" hidden="1" x14ac:dyDescent="0.2">
      <c r="A19" s="82">
        <v>138</v>
      </c>
      <c r="B19" s="82" t="s">
        <v>117</v>
      </c>
      <c r="C19" s="85" t="s">
        <v>87</v>
      </c>
      <c r="D19" s="82" t="s">
        <v>112</v>
      </c>
    </row>
    <row r="20" spans="1:4" ht="13" hidden="1" x14ac:dyDescent="0.2">
      <c r="A20" s="82">
        <v>139</v>
      </c>
      <c r="B20" s="82" t="s">
        <v>99</v>
      </c>
      <c r="C20" s="85" t="s">
        <v>87</v>
      </c>
      <c r="D20" s="82" t="s">
        <v>112</v>
      </c>
    </row>
    <row r="21" spans="1:4" ht="13" hidden="1" x14ac:dyDescent="0.2">
      <c r="A21" s="82">
        <v>140</v>
      </c>
      <c r="B21" s="82" t="s">
        <v>92</v>
      </c>
      <c r="C21" s="85" t="s">
        <v>87</v>
      </c>
      <c r="D21" s="82" t="s">
        <v>112</v>
      </c>
    </row>
    <row r="22" spans="1:4" ht="13" hidden="1" x14ac:dyDescent="0.2">
      <c r="A22" s="82">
        <v>141</v>
      </c>
      <c r="B22" s="82" t="s">
        <v>109</v>
      </c>
      <c r="C22" s="85" t="s">
        <v>87</v>
      </c>
      <c r="D22" s="82" t="s">
        <v>112</v>
      </c>
    </row>
    <row r="23" spans="1:4" ht="13" hidden="1" x14ac:dyDescent="0.2">
      <c r="A23" s="82">
        <v>142</v>
      </c>
      <c r="B23" s="82" t="s">
        <v>99</v>
      </c>
      <c r="C23" s="85" t="s">
        <v>87</v>
      </c>
      <c r="D23" s="82" t="s">
        <v>112</v>
      </c>
    </row>
    <row r="24" spans="1:4" ht="13" hidden="1" x14ac:dyDescent="0.2">
      <c r="A24" s="82">
        <v>143</v>
      </c>
      <c r="B24" s="82" t="s">
        <v>114</v>
      </c>
      <c r="C24" s="85" t="s">
        <v>87</v>
      </c>
      <c r="D24" s="82" t="s">
        <v>112</v>
      </c>
    </row>
    <row r="25" spans="1:4" ht="13" hidden="1" x14ac:dyDescent="0.2">
      <c r="A25" s="82">
        <v>144</v>
      </c>
      <c r="B25" s="82" t="s">
        <v>92</v>
      </c>
      <c r="C25" s="85" t="s">
        <v>87</v>
      </c>
      <c r="D25" s="82" t="s">
        <v>112</v>
      </c>
    </row>
    <row r="26" spans="1:4" ht="13" hidden="1" x14ac:dyDescent="0.2">
      <c r="A26" s="82">
        <v>145</v>
      </c>
      <c r="B26" s="82" t="s">
        <v>108</v>
      </c>
      <c r="C26" s="85" t="s">
        <v>87</v>
      </c>
      <c r="D26" s="82" t="s">
        <v>112</v>
      </c>
    </row>
    <row r="27" spans="1:4" ht="13" hidden="1" x14ac:dyDescent="0.2">
      <c r="A27" s="82">
        <v>146</v>
      </c>
      <c r="B27" s="82" t="s">
        <v>89</v>
      </c>
      <c r="C27" s="85" t="s">
        <v>87</v>
      </c>
      <c r="D27" s="82" t="s">
        <v>112</v>
      </c>
    </row>
    <row r="28" spans="1:4" ht="13" hidden="1" x14ac:dyDescent="0.2">
      <c r="A28" s="82">
        <v>147</v>
      </c>
      <c r="B28" s="82" t="s">
        <v>105</v>
      </c>
      <c r="C28" s="85" t="s">
        <v>87</v>
      </c>
      <c r="D28" s="82" t="s">
        <v>112</v>
      </c>
    </row>
    <row r="29" spans="1:4" ht="13" hidden="1" x14ac:dyDescent="0.2">
      <c r="A29" s="82">
        <v>148</v>
      </c>
      <c r="B29" s="82" t="s">
        <v>106</v>
      </c>
      <c r="C29" s="85" t="s">
        <v>87</v>
      </c>
      <c r="D29" s="82" t="s">
        <v>112</v>
      </c>
    </row>
    <row r="30" spans="1:4" ht="13" hidden="1" x14ac:dyDescent="0.2">
      <c r="A30" s="82">
        <v>149</v>
      </c>
      <c r="B30" s="82" t="s">
        <v>96</v>
      </c>
      <c r="C30" s="85" t="s">
        <v>87</v>
      </c>
      <c r="D30" s="82" t="s">
        <v>112</v>
      </c>
    </row>
    <row r="31" spans="1:4" ht="13" hidden="1" x14ac:dyDescent="0.2">
      <c r="A31" s="82">
        <v>150</v>
      </c>
      <c r="B31" s="82" t="s">
        <v>101</v>
      </c>
      <c r="C31" s="85" t="s">
        <v>87</v>
      </c>
      <c r="D31" s="82" t="s">
        <v>112</v>
      </c>
    </row>
    <row r="32" spans="1:4" ht="13" hidden="1" x14ac:dyDescent="0.2">
      <c r="A32" s="82">
        <v>151</v>
      </c>
      <c r="B32" s="82" t="s">
        <v>118</v>
      </c>
      <c r="C32" s="85" t="s">
        <v>87</v>
      </c>
      <c r="D32" s="82" t="s">
        <v>112</v>
      </c>
    </row>
    <row r="33" spans="1:4" ht="13" hidden="1" x14ac:dyDescent="0.2">
      <c r="A33" s="82">
        <v>152</v>
      </c>
      <c r="B33" s="82" t="s">
        <v>92</v>
      </c>
      <c r="C33" s="85" t="s">
        <v>87</v>
      </c>
      <c r="D33" s="82" t="s">
        <v>115</v>
      </c>
    </row>
    <row r="34" spans="1:4" ht="13" hidden="1" x14ac:dyDescent="0.2">
      <c r="A34" s="82">
        <v>153</v>
      </c>
      <c r="B34" s="82" t="s">
        <v>94</v>
      </c>
      <c r="C34" s="85" t="s">
        <v>87</v>
      </c>
      <c r="D34" s="82" t="s">
        <v>115</v>
      </c>
    </row>
    <row r="35" spans="1:4" ht="13" hidden="1" x14ac:dyDescent="0.2">
      <c r="A35" s="82">
        <v>154</v>
      </c>
      <c r="B35" s="82" t="s">
        <v>98</v>
      </c>
      <c r="C35" s="85" t="s">
        <v>87</v>
      </c>
      <c r="D35" s="82" t="s">
        <v>115</v>
      </c>
    </row>
    <row r="36" spans="1:4" ht="13" hidden="1" x14ac:dyDescent="0.2">
      <c r="A36" s="82">
        <v>155</v>
      </c>
      <c r="B36" s="82" t="s">
        <v>110</v>
      </c>
      <c r="C36" s="85" t="s">
        <v>87</v>
      </c>
      <c r="D36" s="82" t="s">
        <v>115</v>
      </c>
    </row>
    <row r="37" spans="1:4" ht="13" hidden="1" x14ac:dyDescent="0.2">
      <c r="A37" s="82">
        <v>156</v>
      </c>
      <c r="B37" s="82" t="s">
        <v>100</v>
      </c>
      <c r="C37" s="85" t="s">
        <v>87</v>
      </c>
      <c r="D37" s="82" t="s">
        <v>115</v>
      </c>
    </row>
    <row r="38" spans="1:4" ht="13" hidden="1" x14ac:dyDescent="0.2">
      <c r="A38" s="82">
        <v>157</v>
      </c>
      <c r="B38" s="82" t="s">
        <v>105</v>
      </c>
      <c r="C38" s="85" t="s">
        <v>87</v>
      </c>
      <c r="D38" s="82" t="s">
        <v>115</v>
      </c>
    </row>
    <row r="39" spans="1:4" ht="13" hidden="1" x14ac:dyDescent="0.2">
      <c r="A39" s="82">
        <v>158</v>
      </c>
      <c r="B39" s="82" t="s">
        <v>111</v>
      </c>
      <c r="C39" s="85" t="s">
        <v>87</v>
      </c>
      <c r="D39" s="82" t="s">
        <v>115</v>
      </c>
    </row>
    <row r="40" spans="1:4" ht="13" hidden="1" x14ac:dyDescent="0.2">
      <c r="A40" s="82">
        <v>159</v>
      </c>
      <c r="B40" s="82" t="s">
        <v>128</v>
      </c>
      <c r="C40" s="85" t="s">
        <v>87</v>
      </c>
      <c r="D40" s="82" t="s">
        <v>115</v>
      </c>
    </row>
    <row r="41" spans="1:4" ht="13" hidden="1" x14ac:dyDescent="0.2">
      <c r="A41" s="82">
        <v>160</v>
      </c>
      <c r="B41" s="82" t="s">
        <v>98</v>
      </c>
      <c r="C41" s="85" t="s">
        <v>87</v>
      </c>
      <c r="D41" s="82" t="s">
        <v>115</v>
      </c>
    </row>
    <row r="42" spans="1:4" ht="13" hidden="1" x14ac:dyDescent="0.2">
      <c r="A42" s="82">
        <v>161</v>
      </c>
      <c r="B42" s="82" t="s">
        <v>114</v>
      </c>
      <c r="C42" s="85" t="s">
        <v>87</v>
      </c>
      <c r="D42" s="82" t="s">
        <v>115</v>
      </c>
    </row>
    <row r="43" spans="1:4" ht="13" hidden="1" x14ac:dyDescent="0.2">
      <c r="A43" s="82">
        <v>162</v>
      </c>
      <c r="B43" s="82" t="s">
        <v>98</v>
      </c>
      <c r="C43" s="85" t="s">
        <v>87</v>
      </c>
      <c r="D43" s="82" t="s">
        <v>115</v>
      </c>
    </row>
    <row r="44" spans="1:4" ht="13" hidden="1" x14ac:dyDescent="0.2">
      <c r="A44" s="82">
        <v>163</v>
      </c>
      <c r="B44" s="82" t="s">
        <v>109</v>
      </c>
      <c r="C44" s="85" t="s">
        <v>87</v>
      </c>
      <c r="D44" s="82" t="s">
        <v>115</v>
      </c>
    </row>
    <row r="45" spans="1:4" ht="13" hidden="1" x14ac:dyDescent="0.2">
      <c r="A45" s="82">
        <v>164</v>
      </c>
      <c r="B45" s="82" t="s">
        <v>94</v>
      </c>
      <c r="C45" s="85" t="s">
        <v>87</v>
      </c>
      <c r="D45" s="82" t="s">
        <v>115</v>
      </c>
    </row>
    <row r="46" spans="1:4" ht="13" hidden="1" x14ac:dyDescent="0.2">
      <c r="A46" s="82">
        <v>165</v>
      </c>
      <c r="B46" s="82" t="s">
        <v>98</v>
      </c>
      <c r="C46" s="85" t="s">
        <v>87</v>
      </c>
      <c r="D46" s="82" t="s">
        <v>115</v>
      </c>
    </row>
    <row r="47" spans="1:4" ht="13" hidden="1" x14ac:dyDescent="0.2">
      <c r="A47" s="82">
        <v>166</v>
      </c>
      <c r="B47" s="82" t="s">
        <v>101</v>
      </c>
      <c r="C47" s="85" t="s">
        <v>87</v>
      </c>
      <c r="D47" s="82" t="s">
        <v>115</v>
      </c>
    </row>
    <row r="48" spans="1:4" ht="13" hidden="1" x14ac:dyDescent="0.2">
      <c r="A48" s="82">
        <v>167</v>
      </c>
      <c r="B48" s="82" t="s">
        <v>92</v>
      </c>
      <c r="C48" s="85" t="s">
        <v>122</v>
      </c>
      <c r="D48" s="82" t="s">
        <v>93</v>
      </c>
    </row>
    <row r="49" spans="1:4" ht="13" hidden="1" x14ac:dyDescent="0.2">
      <c r="A49" s="82">
        <v>168</v>
      </c>
      <c r="B49" s="82" t="s">
        <v>128</v>
      </c>
      <c r="C49" s="85" t="s">
        <v>122</v>
      </c>
      <c r="D49" s="82" t="s">
        <v>93</v>
      </c>
    </row>
    <row r="50" spans="1:4" ht="13" hidden="1" x14ac:dyDescent="0.2">
      <c r="A50" s="82">
        <v>169</v>
      </c>
      <c r="B50" s="82" t="s">
        <v>104</v>
      </c>
      <c r="C50" s="85" t="s">
        <v>122</v>
      </c>
      <c r="D50" s="82" t="s">
        <v>93</v>
      </c>
    </row>
    <row r="51" spans="1:4" ht="13" hidden="1" x14ac:dyDescent="0.2">
      <c r="A51" s="82">
        <v>170</v>
      </c>
      <c r="B51" s="82" t="s">
        <v>131</v>
      </c>
      <c r="C51" s="85" t="s">
        <v>122</v>
      </c>
      <c r="D51" s="82" t="s">
        <v>93</v>
      </c>
    </row>
    <row r="52" spans="1:4" ht="13" hidden="1" x14ac:dyDescent="0.2">
      <c r="A52" s="82">
        <v>171</v>
      </c>
      <c r="B52" s="82" t="s">
        <v>117</v>
      </c>
      <c r="C52" s="85" t="s">
        <v>122</v>
      </c>
      <c r="D52" s="82" t="s">
        <v>93</v>
      </c>
    </row>
    <row r="53" spans="1:4" ht="13" hidden="1" x14ac:dyDescent="0.2">
      <c r="A53" s="82">
        <v>172</v>
      </c>
      <c r="B53" s="82" t="s">
        <v>105</v>
      </c>
      <c r="C53" s="85" t="s">
        <v>122</v>
      </c>
      <c r="D53" s="82" t="s">
        <v>93</v>
      </c>
    </row>
    <row r="54" spans="1:4" ht="13" hidden="1" x14ac:dyDescent="0.2">
      <c r="A54" s="82">
        <v>173</v>
      </c>
      <c r="B54" s="82" t="s">
        <v>97</v>
      </c>
      <c r="C54" s="85" t="s">
        <v>122</v>
      </c>
      <c r="D54" s="82" t="s">
        <v>93</v>
      </c>
    </row>
    <row r="55" spans="1:4" ht="13" hidden="1" x14ac:dyDescent="0.2">
      <c r="A55" s="82">
        <v>174</v>
      </c>
      <c r="B55" s="82" t="s">
        <v>96</v>
      </c>
      <c r="C55" s="85" t="s">
        <v>122</v>
      </c>
      <c r="D55" s="82" t="s">
        <v>112</v>
      </c>
    </row>
    <row r="56" spans="1:4" ht="13" hidden="1" x14ac:dyDescent="0.2">
      <c r="A56" s="82">
        <v>175</v>
      </c>
      <c r="B56" s="82" t="s">
        <v>89</v>
      </c>
      <c r="C56" s="85" t="s">
        <v>122</v>
      </c>
      <c r="D56" s="82" t="s">
        <v>112</v>
      </c>
    </row>
    <row r="57" spans="1:4" ht="13" hidden="1" x14ac:dyDescent="0.2">
      <c r="A57" s="82">
        <v>176</v>
      </c>
      <c r="B57" s="82" t="s">
        <v>96</v>
      </c>
      <c r="C57" s="85" t="s">
        <v>122</v>
      </c>
      <c r="D57" s="82" t="s">
        <v>112</v>
      </c>
    </row>
    <row r="58" spans="1:4" ht="13" hidden="1" x14ac:dyDescent="0.2">
      <c r="A58" s="82">
        <v>177</v>
      </c>
      <c r="B58" s="82" t="s">
        <v>120</v>
      </c>
      <c r="C58" s="85" t="s">
        <v>122</v>
      </c>
      <c r="D58" s="82" t="s">
        <v>112</v>
      </c>
    </row>
    <row r="59" spans="1:4" ht="13" hidden="1" x14ac:dyDescent="0.2">
      <c r="A59" s="82">
        <v>178</v>
      </c>
      <c r="B59" s="82" t="s">
        <v>104</v>
      </c>
      <c r="C59" s="85" t="s">
        <v>122</v>
      </c>
      <c r="D59" s="82" t="s">
        <v>112</v>
      </c>
    </row>
    <row r="60" spans="1:4" ht="13" hidden="1" x14ac:dyDescent="0.2">
      <c r="A60" s="82">
        <v>179</v>
      </c>
      <c r="B60" s="82" t="s">
        <v>98</v>
      </c>
      <c r="C60" s="85" t="s">
        <v>122</v>
      </c>
      <c r="D60" s="82" t="s">
        <v>115</v>
      </c>
    </row>
    <row r="61" spans="1:4" ht="13" hidden="1" x14ac:dyDescent="0.2">
      <c r="A61" s="82">
        <v>180</v>
      </c>
      <c r="B61" s="82" t="s">
        <v>86</v>
      </c>
      <c r="C61" s="85" t="s">
        <v>122</v>
      </c>
      <c r="D61" s="82" t="s">
        <v>115</v>
      </c>
    </row>
    <row r="62" spans="1:4" ht="13" hidden="1" x14ac:dyDescent="0.2">
      <c r="A62" s="82">
        <v>181</v>
      </c>
      <c r="B62" s="82" t="s">
        <v>110</v>
      </c>
      <c r="C62" s="85" t="s">
        <v>122</v>
      </c>
      <c r="D62" s="82" t="s">
        <v>115</v>
      </c>
    </row>
    <row r="63" spans="1:4" ht="13" hidden="1" x14ac:dyDescent="0.2">
      <c r="A63" s="82">
        <v>182</v>
      </c>
      <c r="B63" s="82" t="s">
        <v>128</v>
      </c>
      <c r="C63" s="85" t="s">
        <v>122</v>
      </c>
      <c r="D63" s="82" t="s">
        <v>112</v>
      </c>
    </row>
    <row r="64" spans="1:4" ht="13" hidden="1" x14ac:dyDescent="0.2">
      <c r="A64" s="82">
        <v>183</v>
      </c>
      <c r="B64" s="82" t="s">
        <v>89</v>
      </c>
      <c r="C64" s="85" t="s">
        <v>122</v>
      </c>
      <c r="D64" s="82" t="s">
        <v>115</v>
      </c>
    </row>
    <row r="65" spans="1:4" ht="13" hidden="1" x14ac:dyDescent="0.2">
      <c r="A65" s="82">
        <v>187</v>
      </c>
      <c r="B65" s="82" t="s">
        <v>102</v>
      </c>
      <c r="C65" s="85" t="s">
        <v>125</v>
      </c>
      <c r="D65" s="82" t="s">
        <v>93</v>
      </c>
    </row>
    <row r="66" spans="1:4" ht="13" hidden="1" x14ac:dyDescent="0.2">
      <c r="A66" s="82">
        <v>188</v>
      </c>
      <c r="B66" s="82" t="s">
        <v>96</v>
      </c>
      <c r="C66" s="85" t="s">
        <v>125</v>
      </c>
      <c r="D66" s="82" t="s">
        <v>112</v>
      </c>
    </row>
    <row r="67" spans="1:4" ht="13" hidden="1" x14ac:dyDescent="0.2">
      <c r="A67" s="82">
        <v>189</v>
      </c>
      <c r="B67" s="82" t="s">
        <v>97</v>
      </c>
      <c r="C67" s="85" t="s">
        <v>125</v>
      </c>
      <c r="D67" s="82" t="s">
        <v>112</v>
      </c>
    </row>
    <row r="68" spans="1:4" ht="13" hidden="1" x14ac:dyDescent="0.2">
      <c r="A68" s="82">
        <v>190</v>
      </c>
      <c r="B68" s="82" t="s">
        <v>91</v>
      </c>
      <c r="C68" s="85" t="s">
        <v>125</v>
      </c>
      <c r="D68" s="82" t="s">
        <v>115</v>
      </c>
    </row>
    <row r="69" spans="1:4" ht="13" hidden="1" x14ac:dyDescent="0.2">
      <c r="A69" s="82">
        <v>191</v>
      </c>
      <c r="B69" s="82" t="s">
        <v>96</v>
      </c>
      <c r="C69" s="85" t="s">
        <v>125</v>
      </c>
      <c r="D69" s="82" t="s">
        <v>115</v>
      </c>
    </row>
    <row r="70" spans="1:4" ht="13" hidden="1" x14ac:dyDescent="0.2">
      <c r="A70" s="82">
        <v>192</v>
      </c>
      <c r="B70" s="82" t="s">
        <v>94</v>
      </c>
      <c r="C70" s="85" t="s">
        <v>125</v>
      </c>
      <c r="D70" s="82" t="s">
        <v>115</v>
      </c>
    </row>
    <row r="71" spans="1:4" ht="13" hidden="1" x14ac:dyDescent="0.2">
      <c r="A71" s="82">
        <v>205</v>
      </c>
      <c r="B71" s="82" t="s">
        <v>89</v>
      </c>
      <c r="C71" s="85" t="s">
        <v>129</v>
      </c>
      <c r="D71" s="82" t="s">
        <v>93</v>
      </c>
    </row>
    <row r="72" spans="1:4" ht="13" hidden="1" x14ac:dyDescent="0.2">
      <c r="A72" s="82">
        <v>206</v>
      </c>
      <c r="B72" s="82" t="s">
        <v>92</v>
      </c>
      <c r="C72" s="85" t="s">
        <v>129</v>
      </c>
      <c r="D72" s="82" t="s">
        <v>93</v>
      </c>
    </row>
    <row r="73" spans="1:4" ht="13" hidden="1" x14ac:dyDescent="0.2">
      <c r="A73" s="82">
        <v>207</v>
      </c>
      <c r="B73" s="82" t="s">
        <v>89</v>
      </c>
      <c r="C73" s="85" t="s">
        <v>129</v>
      </c>
      <c r="D73" s="82" t="s">
        <v>93</v>
      </c>
    </row>
    <row r="74" spans="1:4" ht="13" hidden="1" x14ac:dyDescent="0.2">
      <c r="A74" s="82">
        <v>208</v>
      </c>
      <c r="B74" s="82" t="s">
        <v>99</v>
      </c>
      <c r="C74" s="85" t="s">
        <v>129</v>
      </c>
      <c r="D74" s="82" t="s">
        <v>93</v>
      </c>
    </row>
    <row r="75" spans="1:4" ht="13" hidden="1" x14ac:dyDescent="0.2">
      <c r="A75" s="82">
        <v>209</v>
      </c>
      <c r="B75" s="82" t="s">
        <v>99</v>
      </c>
      <c r="C75" s="85" t="s">
        <v>129</v>
      </c>
      <c r="D75" s="82" t="s">
        <v>93</v>
      </c>
    </row>
    <row r="76" spans="1:4" ht="13" hidden="1" x14ac:dyDescent="0.2">
      <c r="A76" s="82">
        <v>210</v>
      </c>
      <c r="B76" s="82" t="s">
        <v>100</v>
      </c>
      <c r="C76" s="85" t="s">
        <v>129</v>
      </c>
      <c r="D76" s="82" t="s">
        <v>93</v>
      </c>
    </row>
    <row r="77" spans="1:4" ht="13" hidden="1" x14ac:dyDescent="0.2">
      <c r="A77" s="82">
        <v>211</v>
      </c>
      <c r="B77" s="82" t="s">
        <v>102</v>
      </c>
      <c r="C77" s="85" t="s">
        <v>129</v>
      </c>
      <c r="D77" s="82" t="s">
        <v>93</v>
      </c>
    </row>
    <row r="78" spans="1:4" ht="13" hidden="1" x14ac:dyDescent="0.2">
      <c r="A78" s="82">
        <v>212</v>
      </c>
      <c r="B78" s="82" t="s">
        <v>132</v>
      </c>
      <c r="C78" s="85" t="s">
        <v>129</v>
      </c>
      <c r="D78" s="82" t="s">
        <v>93</v>
      </c>
    </row>
    <row r="79" spans="1:4" ht="13" hidden="1" x14ac:dyDescent="0.2">
      <c r="A79" s="82">
        <v>213</v>
      </c>
      <c r="B79" s="82" t="s">
        <v>114</v>
      </c>
      <c r="C79" s="85" t="s">
        <v>129</v>
      </c>
      <c r="D79" s="82" t="s">
        <v>93</v>
      </c>
    </row>
    <row r="80" spans="1:4" ht="13" hidden="1" x14ac:dyDescent="0.2">
      <c r="A80" s="82">
        <v>214</v>
      </c>
      <c r="B80" s="82" t="s">
        <v>114</v>
      </c>
      <c r="C80" s="85" t="s">
        <v>129</v>
      </c>
      <c r="D80" s="82" t="s">
        <v>93</v>
      </c>
    </row>
    <row r="81" spans="1:4" ht="13" hidden="1" x14ac:dyDescent="0.2">
      <c r="A81" s="82">
        <v>215</v>
      </c>
      <c r="B81" s="82" t="s">
        <v>128</v>
      </c>
      <c r="C81" s="85" t="s">
        <v>129</v>
      </c>
      <c r="D81" s="82" t="s">
        <v>112</v>
      </c>
    </row>
    <row r="82" spans="1:4" ht="13" hidden="1" x14ac:dyDescent="0.2">
      <c r="A82" s="82">
        <v>216</v>
      </c>
      <c r="B82" s="82" t="s">
        <v>124</v>
      </c>
      <c r="C82" s="85" t="s">
        <v>129</v>
      </c>
      <c r="D82" s="82" t="s">
        <v>112</v>
      </c>
    </row>
    <row r="83" spans="1:4" ht="13" hidden="1" x14ac:dyDescent="0.2">
      <c r="A83" s="82">
        <v>217</v>
      </c>
      <c r="B83" s="82" t="s">
        <v>98</v>
      </c>
      <c r="C83" s="85" t="s">
        <v>129</v>
      </c>
      <c r="D83" s="82" t="s">
        <v>112</v>
      </c>
    </row>
    <row r="84" spans="1:4" ht="13" hidden="1" x14ac:dyDescent="0.2">
      <c r="A84" s="82">
        <v>218</v>
      </c>
      <c r="B84" s="82" t="s">
        <v>95</v>
      </c>
      <c r="C84" s="85" t="s">
        <v>129</v>
      </c>
      <c r="D84" s="82" t="s">
        <v>112</v>
      </c>
    </row>
    <row r="85" spans="1:4" ht="13" hidden="1" x14ac:dyDescent="0.2">
      <c r="A85" s="82">
        <v>219</v>
      </c>
      <c r="B85" s="82" t="s">
        <v>118</v>
      </c>
      <c r="C85" s="85" t="s">
        <v>129</v>
      </c>
      <c r="D85" s="82" t="s">
        <v>112</v>
      </c>
    </row>
    <row r="86" spans="1:4" ht="13" hidden="1" x14ac:dyDescent="0.2">
      <c r="A86" s="82">
        <v>220</v>
      </c>
      <c r="B86" s="82" t="s">
        <v>96</v>
      </c>
      <c r="C86" s="85" t="s">
        <v>129</v>
      </c>
      <c r="D86" s="82" t="s">
        <v>112</v>
      </c>
    </row>
    <row r="87" spans="1:4" ht="13" hidden="1" x14ac:dyDescent="0.2">
      <c r="A87" s="82">
        <v>221</v>
      </c>
      <c r="B87" s="82" t="s">
        <v>97</v>
      </c>
      <c r="C87" s="85" t="s">
        <v>129</v>
      </c>
      <c r="D87" s="82" t="s">
        <v>112</v>
      </c>
    </row>
    <row r="88" spans="1:4" ht="13" hidden="1" x14ac:dyDescent="0.2">
      <c r="A88" s="82">
        <v>222</v>
      </c>
      <c r="B88" s="82" t="s">
        <v>98</v>
      </c>
      <c r="C88" s="85" t="s">
        <v>129</v>
      </c>
      <c r="D88" s="82" t="s">
        <v>112</v>
      </c>
    </row>
    <row r="89" spans="1:4" ht="13" hidden="1" x14ac:dyDescent="0.2">
      <c r="A89" s="82">
        <v>223</v>
      </c>
      <c r="B89" s="82" t="s">
        <v>92</v>
      </c>
      <c r="C89" s="85" t="s">
        <v>129</v>
      </c>
      <c r="D89" s="82" t="s">
        <v>112</v>
      </c>
    </row>
    <row r="90" spans="1:4" ht="13" hidden="1" x14ac:dyDescent="0.2">
      <c r="A90" s="82">
        <v>224</v>
      </c>
      <c r="B90" s="82" t="s">
        <v>94</v>
      </c>
      <c r="C90" s="85" t="s">
        <v>129</v>
      </c>
      <c r="D90" s="82" t="s">
        <v>112</v>
      </c>
    </row>
    <row r="91" spans="1:4" ht="13" hidden="1" x14ac:dyDescent="0.2">
      <c r="A91" s="82">
        <v>225</v>
      </c>
      <c r="B91" s="82" t="s">
        <v>102</v>
      </c>
      <c r="C91" s="85" t="s">
        <v>129</v>
      </c>
      <c r="D91" s="82" t="s">
        <v>112</v>
      </c>
    </row>
    <row r="92" spans="1:4" ht="13" hidden="1" x14ac:dyDescent="0.2">
      <c r="A92" s="82">
        <v>226</v>
      </c>
      <c r="B92" s="82" t="s">
        <v>131</v>
      </c>
      <c r="C92" s="85" t="s">
        <v>129</v>
      </c>
      <c r="D92" s="82" t="s">
        <v>115</v>
      </c>
    </row>
    <row r="93" spans="1:4" ht="13" hidden="1" x14ac:dyDescent="0.2">
      <c r="A93" s="82">
        <v>227</v>
      </c>
      <c r="B93" s="82" t="s">
        <v>89</v>
      </c>
      <c r="C93" s="85" t="s">
        <v>129</v>
      </c>
      <c r="D93" s="82" t="s">
        <v>115</v>
      </c>
    </row>
    <row r="94" spans="1:4" ht="13" hidden="1" x14ac:dyDescent="0.2">
      <c r="A94" s="82">
        <v>228</v>
      </c>
      <c r="B94" s="82" t="s">
        <v>105</v>
      </c>
      <c r="C94" s="85" t="s">
        <v>129</v>
      </c>
      <c r="D94" s="82" t="s">
        <v>115</v>
      </c>
    </row>
    <row r="95" spans="1:4" ht="13" hidden="1" x14ac:dyDescent="0.2">
      <c r="A95" s="82">
        <v>229</v>
      </c>
      <c r="B95" s="82" t="s">
        <v>89</v>
      </c>
      <c r="C95" s="85" t="s">
        <v>129</v>
      </c>
      <c r="D95" s="82" t="s">
        <v>115</v>
      </c>
    </row>
    <row r="96" spans="1:4" ht="13" hidden="1" x14ac:dyDescent="0.2">
      <c r="A96" s="82">
        <v>230</v>
      </c>
      <c r="B96" s="82" t="s">
        <v>118</v>
      </c>
      <c r="C96" s="85" t="s">
        <v>129</v>
      </c>
      <c r="D96" s="82" t="s">
        <v>115</v>
      </c>
    </row>
    <row r="97" spans="1:4" ht="13" hidden="1" x14ac:dyDescent="0.2">
      <c r="A97" s="82">
        <v>231</v>
      </c>
      <c r="B97" s="82" t="s">
        <v>99</v>
      </c>
      <c r="C97" s="85" t="s">
        <v>129</v>
      </c>
      <c r="D97" s="82" t="s">
        <v>115</v>
      </c>
    </row>
    <row r="98" spans="1:4" ht="13" hidden="1" x14ac:dyDescent="0.2">
      <c r="A98" s="82">
        <v>232</v>
      </c>
      <c r="B98" s="82" t="s">
        <v>114</v>
      </c>
      <c r="C98" s="85" t="s">
        <v>129</v>
      </c>
      <c r="D98" s="82" t="s">
        <v>115</v>
      </c>
    </row>
    <row r="99" spans="1:4" ht="13" hidden="1" x14ac:dyDescent="0.2">
      <c r="A99" s="82">
        <v>233</v>
      </c>
      <c r="B99" s="82" t="s">
        <v>96</v>
      </c>
      <c r="C99" s="85" t="s">
        <v>129</v>
      </c>
      <c r="D99" s="82" t="s">
        <v>115</v>
      </c>
    </row>
    <row r="100" spans="1:4" ht="13" hidden="1" x14ac:dyDescent="0.2">
      <c r="A100" s="82">
        <v>234</v>
      </c>
      <c r="B100" s="82" t="s">
        <v>92</v>
      </c>
      <c r="C100" s="85" t="s">
        <v>129</v>
      </c>
      <c r="D100" s="82" t="s">
        <v>115</v>
      </c>
    </row>
    <row r="101" spans="1:4" ht="13" hidden="1" x14ac:dyDescent="0.2">
      <c r="A101" s="82">
        <v>235</v>
      </c>
      <c r="B101" s="82" t="s">
        <v>96</v>
      </c>
      <c r="C101" s="85" t="s">
        <v>129</v>
      </c>
      <c r="D101" s="82" t="s">
        <v>115</v>
      </c>
    </row>
    <row r="102" spans="1:4" ht="13" hidden="1" x14ac:dyDescent="0.2">
      <c r="A102" s="82">
        <v>236</v>
      </c>
      <c r="B102" s="82" t="s">
        <v>144</v>
      </c>
      <c r="C102" s="85" t="s">
        <v>129</v>
      </c>
      <c r="D102" s="82" t="s">
        <v>93</v>
      </c>
    </row>
    <row r="103" spans="1:4" ht="13" hidden="1" x14ac:dyDescent="0.2">
      <c r="A103" s="82">
        <v>237</v>
      </c>
      <c r="B103" s="82" t="s">
        <v>98</v>
      </c>
      <c r="C103" s="85" t="s">
        <v>129</v>
      </c>
      <c r="D103" s="82" t="s">
        <v>123</v>
      </c>
    </row>
    <row r="104" spans="1:4" ht="13" hidden="1" x14ac:dyDescent="0.2">
      <c r="A104" s="82">
        <v>238</v>
      </c>
      <c r="B104" s="82" t="s">
        <v>96</v>
      </c>
      <c r="C104" s="85" t="s">
        <v>129</v>
      </c>
      <c r="D104" s="82" t="s">
        <v>123</v>
      </c>
    </row>
    <row r="105" spans="1:4" ht="13" hidden="1" x14ac:dyDescent="0.2">
      <c r="A105" s="82">
        <v>239</v>
      </c>
      <c r="B105" s="82" t="s">
        <v>105</v>
      </c>
      <c r="C105" s="85" t="s">
        <v>129</v>
      </c>
      <c r="D105" s="82" t="s">
        <v>123</v>
      </c>
    </row>
    <row r="106" spans="1:4" ht="13" hidden="1" x14ac:dyDescent="0.2">
      <c r="A106" s="82">
        <v>240</v>
      </c>
      <c r="B106" s="82" t="s">
        <v>98</v>
      </c>
      <c r="C106" s="85" t="s">
        <v>129</v>
      </c>
      <c r="D106" s="82" t="s">
        <v>123</v>
      </c>
    </row>
    <row r="107" spans="1:4" ht="13" hidden="1" x14ac:dyDescent="0.2">
      <c r="A107" s="82">
        <v>241</v>
      </c>
      <c r="B107" s="82" t="s">
        <v>95</v>
      </c>
      <c r="C107" s="85" t="s">
        <v>129</v>
      </c>
      <c r="D107" s="82" t="s">
        <v>123</v>
      </c>
    </row>
    <row r="108" spans="1:4" ht="13" hidden="1" x14ac:dyDescent="0.2">
      <c r="A108" s="82">
        <v>242</v>
      </c>
      <c r="B108" s="82" t="s">
        <v>101</v>
      </c>
      <c r="C108" s="85" t="s">
        <v>129</v>
      </c>
      <c r="D108" s="82" t="s">
        <v>123</v>
      </c>
    </row>
    <row r="109" spans="1:4" ht="13" hidden="1" x14ac:dyDescent="0.2">
      <c r="A109" s="82">
        <v>243</v>
      </c>
      <c r="B109" s="82" t="s">
        <v>92</v>
      </c>
      <c r="C109" s="85" t="s">
        <v>129</v>
      </c>
      <c r="D109" s="82" t="s">
        <v>123</v>
      </c>
    </row>
    <row r="110" spans="1:4" ht="13" hidden="1" x14ac:dyDescent="0.2">
      <c r="A110" s="82">
        <v>244</v>
      </c>
      <c r="B110" s="82" t="s">
        <v>105</v>
      </c>
      <c r="C110" s="85" t="s">
        <v>129</v>
      </c>
      <c r="D110" s="82" t="s">
        <v>123</v>
      </c>
    </row>
    <row r="111" spans="1:4" ht="13" hidden="1" x14ac:dyDescent="0.2">
      <c r="A111" s="82">
        <v>267</v>
      </c>
      <c r="B111" s="82" t="s">
        <v>108</v>
      </c>
      <c r="C111" s="85" t="s">
        <v>133</v>
      </c>
      <c r="D111" s="82" t="s">
        <v>93</v>
      </c>
    </row>
    <row r="112" spans="1:4" ht="13" hidden="1" x14ac:dyDescent="0.2">
      <c r="A112" s="82">
        <v>268</v>
      </c>
      <c r="B112" s="82" t="s">
        <v>98</v>
      </c>
      <c r="C112" s="85" t="s">
        <v>133</v>
      </c>
      <c r="D112" s="82" t="s">
        <v>93</v>
      </c>
    </row>
    <row r="113" spans="1:4" ht="13" hidden="1" x14ac:dyDescent="0.2">
      <c r="A113" s="82">
        <v>269</v>
      </c>
      <c r="B113" s="82" t="s">
        <v>105</v>
      </c>
      <c r="C113" s="85" t="s">
        <v>133</v>
      </c>
      <c r="D113" s="82" t="s">
        <v>93</v>
      </c>
    </row>
    <row r="114" spans="1:4" ht="13" hidden="1" x14ac:dyDescent="0.2">
      <c r="A114" s="82">
        <v>270</v>
      </c>
      <c r="B114" s="82" t="s">
        <v>94</v>
      </c>
      <c r="C114" s="85" t="s">
        <v>133</v>
      </c>
      <c r="D114" s="82" t="s">
        <v>93</v>
      </c>
    </row>
    <row r="115" spans="1:4" ht="13" hidden="1" x14ac:dyDescent="0.2">
      <c r="A115" s="82">
        <v>271</v>
      </c>
      <c r="B115" s="82" t="s">
        <v>94</v>
      </c>
      <c r="C115" s="85" t="s">
        <v>133</v>
      </c>
      <c r="D115" s="82" t="s">
        <v>93</v>
      </c>
    </row>
    <row r="116" spans="1:4" ht="13" hidden="1" x14ac:dyDescent="0.2">
      <c r="A116" s="82">
        <v>272</v>
      </c>
      <c r="B116" s="82" t="s">
        <v>89</v>
      </c>
      <c r="C116" s="85" t="s">
        <v>133</v>
      </c>
      <c r="D116" s="82" t="s">
        <v>93</v>
      </c>
    </row>
    <row r="117" spans="1:4" ht="13" hidden="1" x14ac:dyDescent="0.2">
      <c r="A117" s="82">
        <v>273</v>
      </c>
      <c r="B117" s="82" t="s">
        <v>86</v>
      </c>
      <c r="C117" s="85" t="s">
        <v>133</v>
      </c>
      <c r="D117" s="82" t="s">
        <v>112</v>
      </c>
    </row>
    <row r="118" spans="1:4" ht="13" hidden="1" x14ac:dyDescent="0.2">
      <c r="A118" s="82">
        <v>274</v>
      </c>
      <c r="B118" s="82" t="s">
        <v>105</v>
      </c>
      <c r="C118" s="85" t="s">
        <v>133</v>
      </c>
      <c r="D118" s="82" t="s">
        <v>112</v>
      </c>
    </row>
    <row r="119" spans="1:4" ht="13" hidden="1" x14ac:dyDescent="0.2">
      <c r="A119" s="82">
        <v>275</v>
      </c>
      <c r="B119" s="82" t="s">
        <v>96</v>
      </c>
      <c r="C119" s="85" t="s">
        <v>133</v>
      </c>
      <c r="D119" s="82" t="s">
        <v>112</v>
      </c>
    </row>
    <row r="120" spans="1:4" ht="13" hidden="1" x14ac:dyDescent="0.2">
      <c r="A120" s="82">
        <v>276</v>
      </c>
      <c r="B120" s="82" t="s">
        <v>86</v>
      </c>
      <c r="C120" s="85" t="s">
        <v>133</v>
      </c>
      <c r="D120" s="82" t="s">
        <v>93</v>
      </c>
    </row>
    <row r="121" spans="1:4" ht="13" hidden="1" x14ac:dyDescent="0.2">
      <c r="A121" s="82">
        <v>277</v>
      </c>
      <c r="B121" s="82" t="s">
        <v>92</v>
      </c>
      <c r="C121" s="85" t="s">
        <v>133</v>
      </c>
      <c r="D121" s="82" t="s">
        <v>115</v>
      </c>
    </row>
    <row r="122" spans="1:4" ht="13" hidden="1" x14ac:dyDescent="0.2">
      <c r="A122" s="82">
        <v>278</v>
      </c>
      <c r="B122" s="82" t="s">
        <v>104</v>
      </c>
      <c r="C122" s="85" t="s">
        <v>133</v>
      </c>
      <c r="D122" s="82" t="s">
        <v>115</v>
      </c>
    </row>
    <row r="123" spans="1:4" ht="13" hidden="1" x14ac:dyDescent="0.2">
      <c r="A123" s="82">
        <v>279</v>
      </c>
      <c r="B123" s="82" t="s">
        <v>128</v>
      </c>
      <c r="C123" s="85" t="s">
        <v>133</v>
      </c>
      <c r="D123" s="82" t="s">
        <v>115</v>
      </c>
    </row>
    <row r="124" spans="1:4" ht="13" hidden="1" x14ac:dyDescent="0.2">
      <c r="A124" s="82">
        <v>280</v>
      </c>
      <c r="B124" s="82" t="s">
        <v>100</v>
      </c>
      <c r="C124" s="85" t="s">
        <v>133</v>
      </c>
      <c r="D124" s="82" t="s">
        <v>115</v>
      </c>
    </row>
    <row r="125" spans="1:4" ht="13" hidden="1" x14ac:dyDescent="0.2">
      <c r="A125" s="82">
        <v>281</v>
      </c>
      <c r="B125" s="82" t="s">
        <v>131</v>
      </c>
      <c r="C125" s="85" t="s">
        <v>133</v>
      </c>
      <c r="D125" s="82" t="s">
        <v>115</v>
      </c>
    </row>
    <row r="126" spans="1:4" ht="13" hidden="1" x14ac:dyDescent="0.2">
      <c r="A126" s="82">
        <v>282</v>
      </c>
      <c r="B126" s="82" t="s">
        <v>98</v>
      </c>
      <c r="C126" s="85" t="s">
        <v>133</v>
      </c>
      <c r="D126" s="82" t="s">
        <v>115</v>
      </c>
    </row>
    <row r="127" spans="1:4" ht="13" hidden="1" x14ac:dyDescent="0.2">
      <c r="A127" s="82">
        <v>283</v>
      </c>
      <c r="B127" s="82" t="s">
        <v>118</v>
      </c>
      <c r="C127" s="85" t="s">
        <v>133</v>
      </c>
      <c r="D127" s="82" t="s">
        <v>123</v>
      </c>
    </row>
    <row r="128" spans="1:4" ht="13" hidden="1" x14ac:dyDescent="0.2">
      <c r="A128" s="82">
        <v>284</v>
      </c>
      <c r="B128" s="82" t="s">
        <v>105</v>
      </c>
      <c r="C128" s="85" t="s">
        <v>133</v>
      </c>
      <c r="D128" s="82" t="s">
        <v>123</v>
      </c>
    </row>
    <row r="129" spans="1:4" ht="13" hidden="1" x14ac:dyDescent="0.2">
      <c r="A129" s="82">
        <v>285</v>
      </c>
      <c r="B129" s="82" t="s">
        <v>111</v>
      </c>
      <c r="C129" s="85" t="s">
        <v>134</v>
      </c>
      <c r="D129" s="82" t="s">
        <v>90</v>
      </c>
    </row>
    <row r="130" spans="1:4" ht="13" hidden="1" x14ac:dyDescent="0.2">
      <c r="A130" s="82">
        <v>286</v>
      </c>
      <c r="B130" s="82" t="s">
        <v>117</v>
      </c>
      <c r="C130" s="85" t="s">
        <v>134</v>
      </c>
      <c r="D130" s="82" t="s">
        <v>93</v>
      </c>
    </row>
    <row r="131" spans="1:4" ht="13" hidden="1" x14ac:dyDescent="0.2">
      <c r="A131" s="82">
        <v>287</v>
      </c>
      <c r="B131" s="82" t="s">
        <v>92</v>
      </c>
      <c r="C131" s="85" t="s">
        <v>134</v>
      </c>
      <c r="D131" s="82" t="s">
        <v>93</v>
      </c>
    </row>
    <row r="132" spans="1:4" ht="13" hidden="1" x14ac:dyDescent="0.2">
      <c r="A132" s="82">
        <v>288</v>
      </c>
      <c r="B132" s="82" t="s">
        <v>119</v>
      </c>
      <c r="C132" s="85" t="s">
        <v>134</v>
      </c>
      <c r="D132" s="82" t="s">
        <v>93</v>
      </c>
    </row>
    <row r="133" spans="1:4" ht="13" hidden="1" x14ac:dyDescent="0.2">
      <c r="A133" s="82">
        <v>289</v>
      </c>
      <c r="B133" s="82" t="s">
        <v>97</v>
      </c>
      <c r="C133" s="85" t="s">
        <v>134</v>
      </c>
      <c r="D133" s="82" t="s">
        <v>112</v>
      </c>
    </row>
    <row r="134" spans="1:4" ht="13" hidden="1" x14ac:dyDescent="0.2">
      <c r="A134" s="82">
        <v>290</v>
      </c>
      <c r="B134" s="82" t="s">
        <v>128</v>
      </c>
      <c r="C134" s="85" t="s">
        <v>134</v>
      </c>
      <c r="D134" s="82" t="s">
        <v>112</v>
      </c>
    </row>
    <row r="135" spans="1:4" ht="13" hidden="1" x14ac:dyDescent="0.2">
      <c r="A135" s="82">
        <v>291</v>
      </c>
      <c r="B135" s="82" t="s">
        <v>109</v>
      </c>
      <c r="C135" s="85" t="s">
        <v>134</v>
      </c>
      <c r="D135" s="82" t="s">
        <v>112</v>
      </c>
    </row>
    <row r="136" spans="1:4" ht="13" hidden="1" x14ac:dyDescent="0.2">
      <c r="A136" s="82">
        <v>292</v>
      </c>
      <c r="B136" s="82" t="s">
        <v>116</v>
      </c>
      <c r="C136" s="85" t="s">
        <v>134</v>
      </c>
      <c r="D136" s="82" t="s">
        <v>112</v>
      </c>
    </row>
    <row r="137" spans="1:4" ht="13" hidden="1" x14ac:dyDescent="0.2">
      <c r="A137" s="82">
        <v>293</v>
      </c>
      <c r="B137" s="82" t="s">
        <v>96</v>
      </c>
      <c r="C137" s="85" t="s">
        <v>134</v>
      </c>
      <c r="D137" s="82" t="s">
        <v>112</v>
      </c>
    </row>
    <row r="138" spans="1:4" ht="13" hidden="1" x14ac:dyDescent="0.2">
      <c r="A138" s="82">
        <v>294</v>
      </c>
      <c r="B138" s="82" t="s">
        <v>86</v>
      </c>
      <c r="C138" s="85" t="s">
        <v>134</v>
      </c>
      <c r="D138" s="82" t="s">
        <v>112</v>
      </c>
    </row>
    <row r="139" spans="1:4" ht="13" hidden="1" x14ac:dyDescent="0.2">
      <c r="A139" s="82">
        <v>295</v>
      </c>
      <c r="B139" s="82" t="s">
        <v>109</v>
      </c>
      <c r="C139" s="85" t="s">
        <v>134</v>
      </c>
      <c r="D139" s="82" t="s">
        <v>115</v>
      </c>
    </row>
    <row r="140" spans="1:4" ht="13" hidden="1" x14ac:dyDescent="0.2">
      <c r="A140" s="82">
        <v>296</v>
      </c>
      <c r="B140" s="82" t="s">
        <v>109</v>
      </c>
      <c r="C140" s="85" t="s">
        <v>134</v>
      </c>
      <c r="D140" s="82" t="s">
        <v>115</v>
      </c>
    </row>
    <row r="141" spans="1:4" ht="13" hidden="1" x14ac:dyDescent="0.2">
      <c r="A141" s="82">
        <v>297</v>
      </c>
      <c r="B141" s="82" t="s">
        <v>102</v>
      </c>
      <c r="C141" s="85" t="s">
        <v>134</v>
      </c>
      <c r="D141" s="82" t="s">
        <v>115</v>
      </c>
    </row>
    <row r="142" spans="1:4" ht="13" hidden="1" x14ac:dyDescent="0.2">
      <c r="A142" s="82">
        <v>298</v>
      </c>
      <c r="B142" s="82" t="s">
        <v>97</v>
      </c>
      <c r="C142" s="85" t="s">
        <v>134</v>
      </c>
      <c r="D142" s="82" t="s">
        <v>115</v>
      </c>
    </row>
    <row r="143" spans="1:4" ht="13" hidden="1" x14ac:dyDescent="0.2">
      <c r="A143" s="82">
        <v>705</v>
      </c>
      <c r="B143" s="82" t="s">
        <v>106</v>
      </c>
      <c r="C143" s="85" t="s">
        <v>136</v>
      </c>
      <c r="D143" s="82" t="s">
        <v>93</v>
      </c>
    </row>
    <row r="144" spans="1:4" ht="13" hidden="1" x14ac:dyDescent="0.2">
      <c r="A144" s="82">
        <v>706</v>
      </c>
      <c r="B144" s="82" t="s">
        <v>131</v>
      </c>
      <c r="C144" s="85" t="s">
        <v>136</v>
      </c>
      <c r="D144" s="82" t="s">
        <v>93</v>
      </c>
    </row>
    <row r="145" spans="1:4" ht="13" hidden="1" x14ac:dyDescent="0.2">
      <c r="A145" s="82">
        <v>707</v>
      </c>
      <c r="B145" s="82" t="s">
        <v>89</v>
      </c>
      <c r="C145" s="85" t="s">
        <v>136</v>
      </c>
      <c r="D145" s="82" t="s">
        <v>93</v>
      </c>
    </row>
    <row r="146" spans="1:4" ht="13" hidden="1" x14ac:dyDescent="0.2">
      <c r="A146" s="82">
        <v>708</v>
      </c>
      <c r="B146" s="82" t="s">
        <v>86</v>
      </c>
      <c r="C146" s="85" t="s">
        <v>136</v>
      </c>
      <c r="D146" s="82" t="s">
        <v>93</v>
      </c>
    </row>
    <row r="147" spans="1:4" ht="13" hidden="1" x14ac:dyDescent="0.2">
      <c r="A147" s="82">
        <v>709</v>
      </c>
      <c r="B147" s="82" t="s">
        <v>109</v>
      </c>
      <c r="C147" s="85" t="s">
        <v>136</v>
      </c>
      <c r="D147" s="82" t="s">
        <v>93</v>
      </c>
    </row>
    <row r="148" spans="1:4" ht="13" hidden="1" x14ac:dyDescent="0.2">
      <c r="A148" s="82">
        <v>710</v>
      </c>
      <c r="B148" s="82" t="s">
        <v>110</v>
      </c>
      <c r="C148" s="85" t="s">
        <v>136</v>
      </c>
      <c r="D148" s="82" t="s">
        <v>112</v>
      </c>
    </row>
    <row r="149" spans="1:4" ht="13" hidden="1" x14ac:dyDescent="0.2">
      <c r="A149" s="82">
        <v>711</v>
      </c>
      <c r="B149" s="82" t="s">
        <v>92</v>
      </c>
      <c r="C149" s="85" t="s">
        <v>136</v>
      </c>
      <c r="D149" s="82" t="s">
        <v>112</v>
      </c>
    </row>
    <row r="150" spans="1:4" ht="13" hidden="1" x14ac:dyDescent="0.2">
      <c r="A150" s="82">
        <v>712</v>
      </c>
      <c r="B150" s="82" t="s">
        <v>92</v>
      </c>
      <c r="C150" s="85" t="s">
        <v>136</v>
      </c>
      <c r="D150" s="82" t="s">
        <v>112</v>
      </c>
    </row>
    <row r="151" spans="1:4" ht="13" hidden="1" x14ac:dyDescent="0.2">
      <c r="A151" s="82">
        <v>713</v>
      </c>
      <c r="B151" s="82" t="s">
        <v>106</v>
      </c>
      <c r="C151" s="85" t="s">
        <v>136</v>
      </c>
      <c r="D151" s="82" t="s">
        <v>112</v>
      </c>
    </row>
    <row r="152" spans="1:4" ht="13" hidden="1" x14ac:dyDescent="0.2">
      <c r="A152" s="82">
        <v>714</v>
      </c>
      <c r="B152" s="82" t="s">
        <v>94</v>
      </c>
      <c r="C152" s="85" t="s">
        <v>136</v>
      </c>
      <c r="D152" s="82" t="s">
        <v>112</v>
      </c>
    </row>
    <row r="153" spans="1:4" ht="13" hidden="1" x14ac:dyDescent="0.2">
      <c r="A153" s="82">
        <v>715</v>
      </c>
      <c r="B153" s="82" t="s">
        <v>98</v>
      </c>
      <c r="C153" s="85" t="s">
        <v>136</v>
      </c>
      <c r="D153" s="82" t="s">
        <v>112</v>
      </c>
    </row>
    <row r="154" spans="1:4" ht="13" hidden="1" x14ac:dyDescent="0.2">
      <c r="A154" s="82">
        <v>716</v>
      </c>
      <c r="B154" s="82" t="s">
        <v>104</v>
      </c>
      <c r="C154" s="85" t="s">
        <v>136</v>
      </c>
      <c r="D154" s="82" t="s">
        <v>112</v>
      </c>
    </row>
    <row r="155" spans="1:4" ht="13" hidden="1" x14ac:dyDescent="0.2">
      <c r="A155" s="82">
        <v>717</v>
      </c>
      <c r="B155" s="82" t="s">
        <v>116</v>
      </c>
      <c r="C155" s="85" t="s">
        <v>136</v>
      </c>
      <c r="D155" s="82" t="s">
        <v>112</v>
      </c>
    </row>
    <row r="156" spans="1:4" ht="13" hidden="1" x14ac:dyDescent="0.2">
      <c r="A156" s="82">
        <v>718</v>
      </c>
      <c r="B156" s="82" t="s">
        <v>106</v>
      </c>
      <c r="C156" s="85" t="s">
        <v>136</v>
      </c>
      <c r="D156" s="82" t="s">
        <v>115</v>
      </c>
    </row>
    <row r="157" spans="1:4" ht="13" hidden="1" x14ac:dyDescent="0.2">
      <c r="A157" s="82">
        <v>719</v>
      </c>
      <c r="B157" s="82" t="s">
        <v>99</v>
      </c>
      <c r="C157" s="85" t="s">
        <v>136</v>
      </c>
      <c r="D157" s="82" t="s">
        <v>115</v>
      </c>
    </row>
    <row r="158" spans="1:4" ht="13" hidden="1" x14ac:dyDescent="0.2">
      <c r="A158" s="82">
        <v>720</v>
      </c>
      <c r="B158" s="82" t="s">
        <v>94</v>
      </c>
      <c r="C158" s="85" t="s">
        <v>136</v>
      </c>
      <c r="D158" s="82" t="s">
        <v>115</v>
      </c>
    </row>
    <row r="159" spans="1:4" ht="13" hidden="1" x14ac:dyDescent="0.2">
      <c r="A159" s="82">
        <v>721</v>
      </c>
      <c r="B159" s="82" t="s">
        <v>92</v>
      </c>
      <c r="C159" s="85" t="s">
        <v>136</v>
      </c>
      <c r="D159" s="82" t="s">
        <v>115</v>
      </c>
    </row>
    <row r="160" spans="1:4" ht="13" hidden="1" x14ac:dyDescent="0.2">
      <c r="A160" s="82">
        <v>722</v>
      </c>
      <c r="B160" s="82" t="s">
        <v>94</v>
      </c>
      <c r="C160" s="85" t="s">
        <v>136</v>
      </c>
      <c r="D160" s="82" t="s">
        <v>115</v>
      </c>
    </row>
    <row r="161" spans="1:4" ht="13" hidden="1" x14ac:dyDescent="0.2">
      <c r="A161" s="82">
        <v>723</v>
      </c>
      <c r="B161" s="82" t="s">
        <v>89</v>
      </c>
      <c r="C161" s="85" t="s">
        <v>136</v>
      </c>
      <c r="D161" s="82" t="s">
        <v>115</v>
      </c>
    </row>
    <row r="162" spans="1:4" ht="13" hidden="1" x14ac:dyDescent="0.2">
      <c r="A162" s="82">
        <v>724</v>
      </c>
      <c r="B162" s="82" t="s">
        <v>109</v>
      </c>
      <c r="C162" s="85" t="s">
        <v>136</v>
      </c>
      <c r="D162" s="82" t="s">
        <v>115</v>
      </c>
    </row>
    <row r="163" spans="1:4" ht="13" hidden="1" x14ac:dyDescent="0.2">
      <c r="A163" s="82">
        <v>725</v>
      </c>
      <c r="B163" s="82" t="s">
        <v>108</v>
      </c>
      <c r="C163" s="85" t="s">
        <v>136</v>
      </c>
      <c r="D163" s="82" t="s">
        <v>115</v>
      </c>
    </row>
    <row r="164" spans="1:4" ht="13" hidden="1" x14ac:dyDescent="0.2">
      <c r="A164" s="82">
        <v>726</v>
      </c>
      <c r="B164" s="82" t="s">
        <v>101</v>
      </c>
      <c r="C164" s="85" t="s">
        <v>136</v>
      </c>
      <c r="D164" s="82" t="s">
        <v>115</v>
      </c>
    </row>
    <row r="165" spans="1:4" ht="13" hidden="1" x14ac:dyDescent="0.2">
      <c r="A165" s="82">
        <v>727</v>
      </c>
      <c r="B165" s="82" t="s">
        <v>114</v>
      </c>
      <c r="C165" s="85" t="s">
        <v>136</v>
      </c>
      <c r="D165" s="82" t="s">
        <v>123</v>
      </c>
    </row>
    <row r="166" spans="1:4" ht="13" hidden="1" x14ac:dyDescent="0.2">
      <c r="A166" s="82">
        <v>728</v>
      </c>
      <c r="B166" s="82" t="s">
        <v>96</v>
      </c>
      <c r="C166" s="85" t="s">
        <v>136</v>
      </c>
      <c r="D166" s="82" t="s">
        <v>123</v>
      </c>
    </row>
    <row r="167" spans="1:4" ht="13" hidden="1" x14ac:dyDescent="0.2">
      <c r="A167" s="82">
        <v>729</v>
      </c>
      <c r="B167" s="82" t="s">
        <v>89</v>
      </c>
      <c r="C167" s="85" t="s">
        <v>136</v>
      </c>
      <c r="D167" s="82" t="s">
        <v>123</v>
      </c>
    </row>
    <row r="168" spans="1:4" ht="13" hidden="1" x14ac:dyDescent="0.2">
      <c r="A168" s="82">
        <v>730</v>
      </c>
      <c r="B168" s="82" t="s">
        <v>91</v>
      </c>
      <c r="C168" s="85" t="s">
        <v>136</v>
      </c>
      <c r="D168" s="82" t="s">
        <v>123</v>
      </c>
    </row>
    <row r="169" spans="1:4" ht="13" hidden="1" x14ac:dyDescent="0.2">
      <c r="A169" s="82">
        <v>731</v>
      </c>
      <c r="B169" s="82" t="s">
        <v>86</v>
      </c>
      <c r="C169" s="85" t="s">
        <v>136</v>
      </c>
      <c r="D169" s="82" t="s">
        <v>123</v>
      </c>
    </row>
    <row r="170" spans="1:4" ht="13" hidden="1" x14ac:dyDescent="0.2">
      <c r="A170" s="82">
        <v>732</v>
      </c>
      <c r="B170" s="82" t="s">
        <v>110</v>
      </c>
      <c r="C170" s="85" t="s">
        <v>136</v>
      </c>
      <c r="D170" s="82" t="s">
        <v>123</v>
      </c>
    </row>
    <row r="171" spans="1:4" ht="13" hidden="1" x14ac:dyDescent="0.2">
      <c r="A171" s="82">
        <v>733</v>
      </c>
      <c r="B171" s="82" t="s">
        <v>117</v>
      </c>
      <c r="C171" s="85" t="s">
        <v>136</v>
      </c>
      <c r="D171" s="82" t="s">
        <v>123</v>
      </c>
    </row>
    <row r="172" spans="1:4" ht="13" hidden="1" x14ac:dyDescent="0.2">
      <c r="A172" s="82">
        <v>734</v>
      </c>
      <c r="B172" s="82" t="s">
        <v>108</v>
      </c>
      <c r="C172" s="85" t="s">
        <v>136</v>
      </c>
      <c r="D172" s="82" t="s">
        <v>123</v>
      </c>
    </row>
    <row r="173" spans="1:4" ht="13" hidden="1" x14ac:dyDescent="0.2">
      <c r="A173" s="82">
        <v>735</v>
      </c>
      <c r="B173" s="82" t="s">
        <v>108</v>
      </c>
      <c r="C173" s="85" t="s">
        <v>136</v>
      </c>
      <c r="D173" s="82" t="s">
        <v>123</v>
      </c>
    </row>
    <row r="174" spans="1:4" ht="13" hidden="1" x14ac:dyDescent="0.2">
      <c r="A174" s="82">
        <v>736</v>
      </c>
      <c r="B174" s="82" t="s">
        <v>109</v>
      </c>
      <c r="C174" s="85" t="s">
        <v>136</v>
      </c>
      <c r="D174" s="82" t="s">
        <v>123</v>
      </c>
    </row>
    <row r="175" spans="1:4" ht="13" hidden="1" x14ac:dyDescent="0.2">
      <c r="A175" s="82">
        <v>737</v>
      </c>
      <c r="B175" s="82" t="s">
        <v>100</v>
      </c>
      <c r="C175" s="85" t="s">
        <v>136</v>
      </c>
      <c r="D175" s="82" t="s">
        <v>123</v>
      </c>
    </row>
    <row r="176" spans="1:4" ht="13" hidden="1" x14ac:dyDescent="0.2">
      <c r="A176" s="82">
        <v>738</v>
      </c>
      <c r="B176" s="82" t="s">
        <v>106</v>
      </c>
      <c r="C176" s="85" t="s">
        <v>136</v>
      </c>
      <c r="D176" s="82" t="s">
        <v>123</v>
      </c>
    </row>
    <row r="177" spans="1:4" ht="13" hidden="1" x14ac:dyDescent="0.2">
      <c r="A177" s="82">
        <v>739</v>
      </c>
      <c r="B177" s="82" t="s">
        <v>91</v>
      </c>
      <c r="C177" s="85" t="s">
        <v>136</v>
      </c>
      <c r="D177" s="82" t="s">
        <v>123</v>
      </c>
    </row>
    <row r="178" spans="1:4" ht="13" hidden="1" x14ac:dyDescent="0.2">
      <c r="A178" s="82">
        <v>740</v>
      </c>
      <c r="B178" s="82" t="s">
        <v>106</v>
      </c>
      <c r="C178" s="85" t="s">
        <v>164</v>
      </c>
      <c r="D178" s="82" t="s">
        <v>93</v>
      </c>
    </row>
    <row r="179" spans="1:4" ht="13" hidden="1" x14ac:dyDescent="0.2">
      <c r="A179" s="82">
        <v>741</v>
      </c>
      <c r="B179" s="82" t="s">
        <v>99</v>
      </c>
      <c r="C179" s="85" t="s">
        <v>164</v>
      </c>
      <c r="D179" s="82" t="s">
        <v>93</v>
      </c>
    </row>
    <row r="180" spans="1:4" ht="13" hidden="1" x14ac:dyDescent="0.2">
      <c r="A180" s="82">
        <v>742</v>
      </c>
      <c r="B180" s="82" t="s">
        <v>109</v>
      </c>
      <c r="C180" s="85" t="s">
        <v>164</v>
      </c>
      <c r="D180" s="82" t="s">
        <v>93</v>
      </c>
    </row>
    <row r="181" spans="1:4" ht="13" hidden="1" x14ac:dyDescent="0.2">
      <c r="A181" s="82">
        <v>743</v>
      </c>
      <c r="B181" s="82" t="s">
        <v>109</v>
      </c>
      <c r="C181" s="85" t="s">
        <v>164</v>
      </c>
      <c r="D181" s="82" t="s">
        <v>93</v>
      </c>
    </row>
    <row r="182" spans="1:4" ht="13" hidden="1" x14ac:dyDescent="0.2">
      <c r="A182" s="82">
        <v>744</v>
      </c>
      <c r="B182" s="82" t="s">
        <v>105</v>
      </c>
      <c r="C182" s="85" t="s">
        <v>164</v>
      </c>
      <c r="D182" s="82" t="s">
        <v>112</v>
      </c>
    </row>
    <row r="183" spans="1:4" ht="13" hidden="1" x14ac:dyDescent="0.2">
      <c r="A183" s="82">
        <v>745</v>
      </c>
      <c r="B183" s="82" t="s">
        <v>131</v>
      </c>
      <c r="C183" s="85" t="s">
        <v>164</v>
      </c>
      <c r="D183" s="82" t="s">
        <v>112</v>
      </c>
    </row>
    <row r="184" spans="1:4" ht="13" hidden="1" x14ac:dyDescent="0.2">
      <c r="A184" s="82">
        <v>746</v>
      </c>
      <c r="B184" s="82" t="s">
        <v>105</v>
      </c>
      <c r="C184" s="85" t="s">
        <v>164</v>
      </c>
      <c r="D184" s="82" t="s">
        <v>115</v>
      </c>
    </row>
    <row r="185" spans="1:4" ht="13" hidden="1" x14ac:dyDescent="0.2">
      <c r="A185" s="82">
        <v>747</v>
      </c>
      <c r="B185" s="82" t="s">
        <v>105</v>
      </c>
      <c r="C185" s="85" t="s">
        <v>164</v>
      </c>
      <c r="D185" s="82" t="s">
        <v>115</v>
      </c>
    </row>
    <row r="186" spans="1:4" ht="13" hidden="1" x14ac:dyDescent="0.2">
      <c r="A186" s="82">
        <v>748</v>
      </c>
      <c r="B186" s="82" t="s">
        <v>95</v>
      </c>
      <c r="C186" s="85" t="s">
        <v>164</v>
      </c>
      <c r="D186" s="82" t="s">
        <v>115</v>
      </c>
    </row>
    <row r="187" spans="1:4" ht="13" hidden="1" x14ac:dyDescent="0.2">
      <c r="A187" s="82">
        <v>749</v>
      </c>
      <c r="B187" s="82" t="s">
        <v>109</v>
      </c>
      <c r="C187" s="85" t="s">
        <v>164</v>
      </c>
      <c r="D187" s="82" t="s">
        <v>123</v>
      </c>
    </row>
    <row r="188" spans="1:4" ht="13" hidden="1" x14ac:dyDescent="0.2">
      <c r="A188" s="82">
        <v>750</v>
      </c>
      <c r="B188" s="82" t="s">
        <v>117</v>
      </c>
      <c r="C188" s="85" t="s">
        <v>164</v>
      </c>
      <c r="D188" s="82" t="s">
        <v>123</v>
      </c>
    </row>
    <row r="189" spans="1:4" ht="13" hidden="1" x14ac:dyDescent="0.2">
      <c r="A189" s="82">
        <v>753</v>
      </c>
      <c r="B189" s="82" t="s">
        <v>94</v>
      </c>
      <c r="C189" s="85" t="s">
        <v>138</v>
      </c>
      <c r="D189" s="82" t="s">
        <v>93</v>
      </c>
    </row>
    <row r="190" spans="1:4" ht="13" hidden="1" x14ac:dyDescent="0.2">
      <c r="A190" s="82">
        <v>754</v>
      </c>
      <c r="B190" s="82" t="s">
        <v>104</v>
      </c>
      <c r="C190" s="85" t="s">
        <v>138</v>
      </c>
      <c r="D190" s="82" t="s">
        <v>93</v>
      </c>
    </row>
    <row r="191" spans="1:4" ht="13" hidden="1" x14ac:dyDescent="0.2">
      <c r="A191" s="82">
        <v>755</v>
      </c>
      <c r="B191" s="82" t="s">
        <v>98</v>
      </c>
      <c r="C191" s="85" t="s">
        <v>138</v>
      </c>
      <c r="D191" s="82" t="s">
        <v>93</v>
      </c>
    </row>
    <row r="192" spans="1:4" ht="13" hidden="1" x14ac:dyDescent="0.2">
      <c r="A192" s="82">
        <v>756</v>
      </c>
      <c r="B192" s="82" t="s">
        <v>102</v>
      </c>
      <c r="C192" s="85" t="s">
        <v>138</v>
      </c>
      <c r="D192" s="82" t="s">
        <v>93</v>
      </c>
    </row>
    <row r="193" spans="1:4" ht="13" hidden="1" x14ac:dyDescent="0.2">
      <c r="A193" s="82">
        <v>757</v>
      </c>
      <c r="B193" s="82" t="s">
        <v>101</v>
      </c>
      <c r="C193" s="85" t="s">
        <v>138</v>
      </c>
      <c r="D193" s="82" t="s">
        <v>93</v>
      </c>
    </row>
    <row r="194" spans="1:4" ht="13" hidden="1" x14ac:dyDescent="0.2">
      <c r="A194" s="82">
        <v>758</v>
      </c>
      <c r="B194" s="82" t="s">
        <v>92</v>
      </c>
      <c r="C194" s="85" t="s">
        <v>138</v>
      </c>
      <c r="D194" s="82" t="s">
        <v>112</v>
      </c>
    </row>
    <row r="195" spans="1:4" ht="13" hidden="1" x14ac:dyDescent="0.2">
      <c r="A195" s="82">
        <v>759</v>
      </c>
      <c r="B195" s="82" t="s">
        <v>98</v>
      </c>
      <c r="C195" s="85" t="s">
        <v>138</v>
      </c>
      <c r="D195" s="82" t="s">
        <v>112</v>
      </c>
    </row>
    <row r="196" spans="1:4" ht="13" hidden="1" x14ac:dyDescent="0.2">
      <c r="A196" s="82">
        <v>760</v>
      </c>
      <c r="B196" s="82" t="s">
        <v>98</v>
      </c>
      <c r="C196" s="85" t="s">
        <v>138</v>
      </c>
      <c r="D196" s="82" t="s">
        <v>112</v>
      </c>
    </row>
    <row r="197" spans="1:4" ht="13" hidden="1" x14ac:dyDescent="0.2">
      <c r="A197" s="82">
        <v>761</v>
      </c>
      <c r="B197" s="82" t="s">
        <v>98</v>
      </c>
      <c r="C197" s="85" t="s">
        <v>138</v>
      </c>
      <c r="D197" s="82" t="s">
        <v>112</v>
      </c>
    </row>
    <row r="198" spans="1:4" ht="13" hidden="1" x14ac:dyDescent="0.2">
      <c r="A198" s="82">
        <v>762</v>
      </c>
      <c r="B198" s="82" t="s">
        <v>89</v>
      </c>
      <c r="C198" s="85" t="s">
        <v>138</v>
      </c>
      <c r="D198" s="82" t="s">
        <v>112</v>
      </c>
    </row>
    <row r="199" spans="1:4" ht="13" hidden="1" x14ac:dyDescent="0.2">
      <c r="A199" s="82">
        <v>763</v>
      </c>
      <c r="B199" s="82" t="s">
        <v>117</v>
      </c>
      <c r="C199" s="85" t="s">
        <v>138</v>
      </c>
      <c r="D199" s="82" t="s">
        <v>112</v>
      </c>
    </row>
    <row r="200" spans="1:4" ht="13" hidden="1" x14ac:dyDescent="0.2">
      <c r="A200" s="82">
        <v>766</v>
      </c>
      <c r="B200" s="82" t="s">
        <v>108</v>
      </c>
      <c r="C200" s="85" t="s">
        <v>138</v>
      </c>
      <c r="D200" s="82" t="s">
        <v>93</v>
      </c>
    </row>
    <row r="201" spans="1:4" ht="13" hidden="1" x14ac:dyDescent="0.2">
      <c r="A201" s="82">
        <v>767</v>
      </c>
      <c r="B201" s="82" t="s">
        <v>117</v>
      </c>
      <c r="C201" s="85" t="s">
        <v>138</v>
      </c>
      <c r="D201" s="82" t="s">
        <v>112</v>
      </c>
    </row>
    <row r="202" spans="1:4" ht="13" hidden="1" x14ac:dyDescent="0.2">
      <c r="A202" s="82">
        <v>768</v>
      </c>
      <c r="B202" s="82" t="s">
        <v>105</v>
      </c>
      <c r="C202" s="85" t="s">
        <v>138</v>
      </c>
      <c r="D202" s="82" t="s">
        <v>112</v>
      </c>
    </row>
    <row r="203" spans="1:4" ht="13" hidden="1" x14ac:dyDescent="0.2">
      <c r="A203" s="82">
        <v>771</v>
      </c>
      <c r="B203" s="82" t="s">
        <v>92</v>
      </c>
      <c r="C203" s="85" t="s">
        <v>138</v>
      </c>
      <c r="D203" s="82" t="s">
        <v>115</v>
      </c>
    </row>
    <row r="204" spans="1:4" ht="13" hidden="1" x14ac:dyDescent="0.2">
      <c r="A204" s="82">
        <v>772</v>
      </c>
      <c r="B204" s="82" t="s">
        <v>89</v>
      </c>
      <c r="C204" s="85" t="s">
        <v>138</v>
      </c>
      <c r="D204" s="82" t="s">
        <v>115</v>
      </c>
    </row>
    <row r="205" spans="1:4" ht="13" hidden="1" x14ac:dyDescent="0.2">
      <c r="A205" s="82">
        <v>773</v>
      </c>
      <c r="B205" s="82" t="s">
        <v>94</v>
      </c>
      <c r="C205" s="85" t="s">
        <v>138</v>
      </c>
      <c r="D205" s="82" t="s">
        <v>115</v>
      </c>
    </row>
    <row r="206" spans="1:4" ht="13" hidden="1" x14ac:dyDescent="0.2">
      <c r="A206" s="82">
        <v>774</v>
      </c>
      <c r="B206" s="82" t="s">
        <v>92</v>
      </c>
      <c r="C206" s="85" t="s">
        <v>138</v>
      </c>
      <c r="D206" s="82" t="s">
        <v>123</v>
      </c>
    </row>
    <row r="207" spans="1:4" ht="13" hidden="1" x14ac:dyDescent="0.2">
      <c r="A207" s="82">
        <v>775</v>
      </c>
      <c r="B207" s="82" t="s">
        <v>105</v>
      </c>
      <c r="C207" s="85" t="s">
        <v>138</v>
      </c>
      <c r="D207" s="82" t="s">
        <v>123</v>
      </c>
    </row>
    <row r="208" spans="1:4" ht="13" hidden="1" x14ac:dyDescent="0.2">
      <c r="A208" s="82">
        <v>776</v>
      </c>
      <c r="B208" s="82" t="s">
        <v>104</v>
      </c>
      <c r="C208" s="85" t="s">
        <v>138</v>
      </c>
      <c r="D208" s="82" t="s">
        <v>123</v>
      </c>
    </row>
    <row r="209" spans="1:4" ht="13" hidden="1" x14ac:dyDescent="0.2">
      <c r="A209" s="82">
        <v>777</v>
      </c>
      <c r="B209" s="82" t="s">
        <v>116</v>
      </c>
      <c r="C209" s="85" t="s">
        <v>138</v>
      </c>
      <c r="D209" s="82" t="s">
        <v>123</v>
      </c>
    </row>
    <row r="210" spans="1:4" ht="13" hidden="1" x14ac:dyDescent="0.2">
      <c r="A210" s="82">
        <v>778</v>
      </c>
      <c r="B210" s="82" t="s">
        <v>95</v>
      </c>
      <c r="C210" s="85" t="s">
        <v>138</v>
      </c>
      <c r="D210" s="82" t="s">
        <v>115</v>
      </c>
    </row>
    <row r="211" spans="1:4" ht="13" hidden="1" x14ac:dyDescent="0.2">
      <c r="A211" s="82">
        <v>779</v>
      </c>
      <c r="B211" s="82" t="s">
        <v>102</v>
      </c>
      <c r="C211" s="85" t="s">
        <v>138</v>
      </c>
      <c r="D211" s="82" t="s">
        <v>123</v>
      </c>
    </row>
    <row r="212" spans="1:4" ht="13" hidden="1" x14ac:dyDescent="0.2">
      <c r="A212" s="82">
        <v>780</v>
      </c>
      <c r="B212" s="82" t="s">
        <v>86</v>
      </c>
      <c r="C212" s="85" t="s">
        <v>133</v>
      </c>
      <c r="D212" s="82" t="s">
        <v>123</v>
      </c>
    </row>
    <row r="213" spans="1:4" ht="13" hidden="1" x14ac:dyDescent="0.2">
      <c r="A213" s="82">
        <v>781</v>
      </c>
      <c r="B213" s="82" t="s">
        <v>96</v>
      </c>
      <c r="C213" s="85" t="s">
        <v>139</v>
      </c>
      <c r="D213" s="82" t="s">
        <v>93</v>
      </c>
    </row>
    <row r="214" spans="1:4" ht="13" hidden="1" x14ac:dyDescent="0.2">
      <c r="A214" s="82">
        <v>782</v>
      </c>
      <c r="B214" s="82" t="s">
        <v>110</v>
      </c>
      <c r="C214" s="85" t="s">
        <v>140</v>
      </c>
      <c r="D214" s="82" t="s">
        <v>93</v>
      </c>
    </row>
    <row r="215" spans="1:4" ht="13" hidden="1" x14ac:dyDescent="0.2">
      <c r="A215" s="82">
        <v>783</v>
      </c>
      <c r="B215" s="82" t="s">
        <v>91</v>
      </c>
      <c r="C215" s="85" t="s">
        <v>140</v>
      </c>
      <c r="D215" s="82" t="s">
        <v>93</v>
      </c>
    </row>
    <row r="216" spans="1:4" ht="13" hidden="1" x14ac:dyDescent="0.2">
      <c r="A216" s="82">
        <v>784</v>
      </c>
      <c r="B216" s="82" t="s">
        <v>91</v>
      </c>
      <c r="C216" s="85" t="s">
        <v>140</v>
      </c>
      <c r="D216" s="82" t="s">
        <v>93</v>
      </c>
    </row>
    <row r="217" spans="1:4" ht="13" hidden="1" x14ac:dyDescent="0.2">
      <c r="A217" s="82">
        <v>785</v>
      </c>
      <c r="B217" s="82" t="s">
        <v>102</v>
      </c>
      <c r="C217" s="85" t="s">
        <v>140</v>
      </c>
      <c r="D217" s="82" t="s">
        <v>112</v>
      </c>
    </row>
    <row r="218" spans="1:4" ht="13" hidden="1" x14ac:dyDescent="0.2">
      <c r="A218" s="82">
        <v>786</v>
      </c>
      <c r="B218" s="82" t="s">
        <v>131</v>
      </c>
      <c r="C218" s="85" t="s">
        <v>140</v>
      </c>
      <c r="D218" s="82" t="s">
        <v>112</v>
      </c>
    </row>
    <row r="219" spans="1:4" ht="13" hidden="1" x14ac:dyDescent="0.2">
      <c r="A219" s="82">
        <v>787</v>
      </c>
      <c r="B219" s="82" t="s">
        <v>109</v>
      </c>
      <c r="C219" s="85" t="s">
        <v>140</v>
      </c>
      <c r="D219" s="82" t="s">
        <v>112</v>
      </c>
    </row>
    <row r="220" spans="1:4" ht="13" hidden="1" x14ac:dyDescent="0.2">
      <c r="A220" s="82">
        <v>788</v>
      </c>
      <c r="B220" s="82" t="s">
        <v>102</v>
      </c>
      <c r="C220" s="85" t="s">
        <v>140</v>
      </c>
      <c r="D220" s="82" t="s">
        <v>112</v>
      </c>
    </row>
    <row r="221" spans="1:4" ht="13" hidden="1" x14ac:dyDescent="0.2">
      <c r="A221" s="82">
        <v>789</v>
      </c>
      <c r="B221" s="82" t="s">
        <v>110</v>
      </c>
      <c r="C221" s="85" t="s">
        <v>140</v>
      </c>
      <c r="D221" s="82" t="s">
        <v>112</v>
      </c>
    </row>
    <row r="222" spans="1:4" ht="13" hidden="1" x14ac:dyDescent="0.2">
      <c r="A222" s="82">
        <v>790</v>
      </c>
      <c r="B222" s="82" t="s">
        <v>117</v>
      </c>
      <c r="C222" s="85" t="s">
        <v>140</v>
      </c>
      <c r="D222" s="82" t="s">
        <v>93</v>
      </c>
    </row>
    <row r="223" spans="1:4" ht="13" hidden="1" x14ac:dyDescent="0.2">
      <c r="A223" s="82">
        <v>791</v>
      </c>
      <c r="B223" s="82" t="s">
        <v>110</v>
      </c>
      <c r="C223" s="85" t="s">
        <v>140</v>
      </c>
      <c r="D223" s="82" t="s">
        <v>115</v>
      </c>
    </row>
    <row r="224" spans="1:4" ht="13" hidden="1" x14ac:dyDescent="0.2">
      <c r="A224" s="82">
        <v>792</v>
      </c>
      <c r="B224" s="82" t="s">
        <v>114</v>
      </c>
      <c r="C224" s="85" t="s">
        <v>140</v>
      </c>
      <c r="D224" s="82" t="s">
        <v>115</v>
      </c>
    </row>
    <row r="225" spans="1:4" ht="13" hidden="1" x14ac:dyDescent="0.2">
      <c r="A225" s="82">
        <v>793</v>
      </c>
      <c r="B225" s="82" t="s">
        <v>105</v>
      </c>
      <c r="C225" s="85" t="s">
        <v>140</v>
      </c>
      <c r="D225" s="82" t="s">
        <v>115</v>
      </c>
    </row>
    <row r="226" spans="1:4" ht="13" hidden="1" x14ac:dyDescent="0.2">
      <c r="A226" s="82">
        <v>794</v>
      </c>
      <c r="B226" s="82" t="s">
        <v>124</v>
      </c>
      <c r="C226" s="85" t="s">
        <v>140</v>
      </c>
      <c r="D226" s="82" t="s">
        <v>115</v>
      </c>
    </row>
    <row r="227" spans="1:4" ht="13" hidden="1" x14ac:dyDescent="0.2">
      <c r="A227" s="82">
        <v>795</v>
      </c>
      <c r="B227" s="82" t="s">
        <v>98</v>
      </c>
      <c r="C227" s="85" t="s">
        <v>140</v>
      </c>
      <c r="D227" s="82" t="s">
        <v>115</v>
      </c>
    </row>
    <row r="228" spans="1:4" ht="13" hidden="1" x14ac:dyDescent="0.2">
      <c r="A228" s="82">
        <v>796</v>
      </c>
      <c r="B228" s="82" t="s">
        <v>89</v>
      </c>
      <c r="C228" s="85" t="s">
        <v>140</v>
      </c>
      <c r="D228" s="82" t="s">
        <v>115</v>
      </c>
    </row>
    <row r="229" spans="1:4" ht="13" hidden="1" x14ac:dyDescent="0.2">
      <c r="A229" s="82">
        <v>797</v>
      </c>
      <c r="B229" s="82" t="s">
        <v>116</v>
      </c>
      <c r="C229" s="85" t="s">
        <v>140</v>
      </c>
      <c r="D229" s="82" t="s">
        <v>115</v>
      </c>
    </row>
    <row r="230" spans="1:4" ht="13" hidden="1" x14ac:dyDescent="0.2">
      <c r="A230" s="82">
        <v>798</v>
      </c>
      <c r="B230" s="82" t="s">
        <v>108</v>
      </c>
      <c r="C230" s="85" t="s">
        <v>140</v>
      </c>
      <c r="D230" s="82" t="s">
        <v>115</v>
      </c>
    </row>
    <row r="231" spans="1:4" ht="13" hidden="1" x14ac:dyDescent="0.2">
      <c r="A231" s="82">
        <v>799</v>
      </c>
      <c r="B231" s="82" t="s">
        <v>117</v>
      </c>
      <c r="C231" s="85" t="s">
        <v>140</v>
      </c>
      <c r="D231" s="82" t="s">
        <v>115</v>
      </c>
    </row>
    <row r="232" spans="1:4" ht="13" hidden="1" x14ac:dyDescent="0.2">
      <c r="A232" s="82">
        <v>800</v>
      </c>
      <c r="B232" s="82" t="s">
        <v>103</v>
      </c>
      <c r="C232" s="85" t="s">
        <v>140</v>
      </c>
      <c r="D232" s="82" t="s">
        <v>115</v>
      </c>
    </row>
    <row r="233" spans="1:4" ht="13" hidden="1" x14ac:dyDescent="0.2">
      <c r="A233" s="82">
        <v>801</v>
      </c>
      <c r="B233" s="82" t="s">
        <v>109</v>
      </c>
      <c r="C233" s="85" t="s">
        <v>140</v>
      </c>
      <c r="D233" s="82" t="s">
        <v>115</v>
      </c>
    </row>
    <row r="234" spans="1:4" ht="13" hidden="1" x14ac:dyDescent="0.2">
      <c r="A234" s="82">
        <v>802</v>
      </c>
      <c r="B234" s="82" t="s">
        <v>91</v>
      </c>
      <c r="C234" s="85" t="s">
        <v>140</v>
      </c>
      <c r="D234" s="82" t="s">
        <v>115</v>
      </c>
    </row>
    <row r="235" spans="1:4" ht="13" hidden="1" x14ac:dyDescent="0.2">
      <c r="A235" s="82">
        <v>803</v>
      </c>
      <c r="B235" s="82" t="s">
        <v>86</v>
      </c>
      <c r="C235" s="85" t="s">
        <v>140</v>
      </c>
      <c r="D235" s="82" t="s">
        <v>123</v>
      </c>
    </row>
    <row r="236" spans="1:4" ht="13" hidden="1" x14ac:dyDescent="0.2">
      <c r="A236" s="82">
        <v>804</v>
      </c>
      <c r="B236" s="82" t="s">
        <v>116</v>
      </c>
      <c r="C236" s="85" t="s">
        <v>140</v>
      </c>
      <c r="D236" s="82" t="s">
        <v>123</v>
      </c>
    </row>
    <row r="237" spans="1:4" ht="13" hidden="1" x14ac:dyDescent="0.2">
      <c r="A237" s="82">
        <v>805</v>
      </c>
      <c r="B237" s="82" t="s">
        <v>89</v>
      </c>
      <c r="C237" s="85" t="s">
        <v>140</v>
      </c>
      <c r="D237" s="82" t="s">
        <v>123</v>
      </c>
    </row>
    <row r="238" spans="1:4" ht="13" hidden="1" x14ac:dyDescent="0.2">
      <c r="A238" s="82">
        <v>806</v>
      </c>
      <c r="B238" s="82" t="s">
        <v>91</v>
      </c>
      <c r="C238" s="85" t="s">
        <v>140</v>
      </c>
      <c r="D238" s="82" t="s">
        <v>123</v>
      </c>
    </row>
    <row r="239" spans="1:4" ht="13" hidden="1" x14ac:dyDescent="0.2">
      <c r="A239" s="82">
        <v>807</v>
      </c>
      <c r="B239" s="82" t="s">
        <v>110</v>
      </c>
      <c r="C239" s="85" t="s">
        <v>141</v>
      </c>
      <c r="D239" s="82" t="s">
        <v>112</v>
      </c>
    </row>
    <row r="240" spans="1:4" ht="13" hidden="1" x14ac:dyDescent="0.2">
      <c r="A240" s="82">
        <v>808</v>
      </c>
      <c r="B240" s="82" t="s">
        <v>110</v>
      </c>
      <c r="C240" s="85" t="s">
        <v>141</v>
      </c>
      <c r="D240" s="82" t="s">
        <v>88</v>
      </c>
    </row>
    <row r="241" spans="1:4" ht="13" hidden="1" x14ac:dyDescent="0.2">
      <c r="A241" s="82">
        <v>809</v>
      </c>
      <c r="B241" s="82" t="s">
        <v>117</v>
      </c>
      <c r="C241" s="85" t="s">
        <v>141</v>
      </c>
      <c r="D241" s="82" t="s">
        <v>115</v>
      </c>
    </row>
    <row r="242" spans="1:4" ht="13" hidden="1" x14ac:dyDescent="0.2">
      <c r="A242" s="82">
        <v>810</v>
      </c>
      <c r="B242" s="82" t="s">
        <v>105</v>
      </c>
      <c r="C242" s="85" t="s">
        <v>125</v>
      </c>
      <c r="D242" s="82" t="s">
        <v>123</v>
      </c>
    </row>
    <row r="243" spans="1:4" ht="13" hidden="1" x14ac:dyDescent="0.2">
      <c r="A243" s="82">
        <v>811</v>
      </c>
      <c r="B243" s="82" t="s">
        <v>108</v>
      </c>
      <c r="C243" s="85" t="s">
        <v>125</v>
      </c>
      <c r="D243" s="82" t="s">
        <v>123</v>
      </c>
    </row>
    <row r="244" spans="1:4" ht="13" hidden="1" x14ac:dyDescent="0.2">
      <c r="A244" s="82">
        <v>812</v>
      </c>
      <c r="B244" s="82" t="s">
        <v>108</v>
      </c>
      <c r="C244" s="85" t="s">
        <v>165</v>
      </c>
      <c r="D244" s="82" t="s">
        <v>112</v>
      </c>
    </row>
    <row r="245" spans="1:4" ht="13" hidden="1" x14ac:dyDescent="0.2">
      <c r="A245" s="82">
        <v>813</v>
      </c>
      <c r="B245" s="82" t="s">
        <v>117</v>
      </c>
      <c r="C245" s="85" t="s">
        <v>165</v>
      </c>
      <c r="D245" s="82" t="s">
        <v>112</v>
      </c>
    </row>
    <row r="246" spans="1:4" ht="13" hidden="1" x14ac:dyDescent="0.2">
      <c r="A246" s="82">
        <v>814</v>
      </c>
      <c r="B246" s="82" t="s">
        <v>102</v>
      </c>
      <c r="C246" s="85" t="s">
        <v>165</v>
      </c>
      <c r="D246" s="82" t="s">
        <v>115</v>
      </c>
    </row>
    <row r="247" spans="1:4" ht="13" hidden="1" x14ac:dyDescent="0.2">
      <c r="A247" s="82">
        <v>815</v>
      </c>
      <c r="B247" s="82" t="s">
        <v>105</v>
      </c>
      <c r="C247" s="85" t="s">
        <v>165</v>
      </c>
      <c r="D247" s="82" t="s">
        <v>123</v>
      </c>
    </row>
    <row r="248" spans="1:4" ht="13" hidden="1" x14ac:dyDescent="0.2">
      <c r="A248" s="82">
        <v>816</v>
      </c>
      <c r="B248" s="82" t="s">
        <v>91</v>
      </c>
      <c r="C248" s="85" t="s">
        <v>165</v>
      </c>
      <c r="D248" s="82" t="s">
        <v>115</v>
      </c>
    </row>
    <row r="249" spans="1:4" ht="13" hidden="1" x14ac:dyDescent="0.2">
      <c r="A249" s="82">
        <v>817</v>
      </c>
      <c r="B249" s="82" t="s">
        <v>110</v>
      </c>
      <c r="C249" s="85" t="s">
        <v>165</v>
      </c>
      <c r="D249" s="82" t="s">
        <v>123</v>
      </c>
    </row>
    <row r="250" spans="1:4" ht="13" hidden="1" x14ac:dyDescent="0.2">
      <c r="A250" s="82">
        <v>818</v>
      </c>
      <c r="B250" s="82" t="s">
        <v>114</v>
      </c>
      <c r="C250" s="85" t="s">
        <v>165</v>
      </c>
      <c r="D250" s="82" t="s">
        <v>123</v>
      </c>
    </row>
    <row r="251" spans="1:4" ht="13" hidden="1" x14ac:dyDescent="0.2">
      <c r="A251" s="82">
        <v>819</v>
      </c>
      <c r="B251" s="82" t="s">
        <v>103</v>
      </c>
      <c r="C251" s="85" t="s">
        <v>142</v>
      </c>
      <c r="D251" s="82" t="s">
        <v>150</v>
      </c>
    </row>
    <row r="252" spans="1:4" ht="13" hidden="1" x14ac:dyDescent="0.2">
      <c r="A252" s="82">
        <v>820</v>
      </c>
      <c r="B252" s="82" t="s">
        <v>92</v>
      </c>
      <c r="C252" s="85" t="s">
        <v>142</v>
      </c>
      <c r="D252" s="82" t="s">
        <v>93</v>
      </c>
    </row>
    <row r="253" spans="1:4" ht="13" hidden="1" x14ac:dyDescent="0.2">
      <c r="A253" s="82">
        <v>821</v>
      </c>
      <c r="B253" s="82" t="s">
        <v>89</v>
      </c>
      <c r="C253" s="85" t="s">
        <v>142</v>
      </c>
      <c r="D253" s="82" t="s">
        <v>93</v>
      </c>
    </row>
    <row r="254" spans="1:4" ht="13" hidden="1" x14ac:dyDescent="0.2">
      <c r="A254" s="82">
        <v>822</v>
      </c>
      <c r="B254" s="82" t="s">
        <v>116</v>
      </c>
      <c r="C254" s="85" t="s">
        <v>142</v>
      </c>
      <c r="D254" s="82" t="s">
        <v>93</v>
      </c>
    </row>
    <row r="255" spans="1:4" ht="13" hidden="1" x14ac:dyDescent="0.2">
      <c r="A255" s="82">
        <v>823</v>
      </c>
      <c r="B255" s="82" t="s">
        <v>89</v>
      </c>
      <c r="C255" s="85" t="s">
        <v>142</v>
      </c>
      <c r="D255" s="82" t="s">
        <v>112</v>
      </c>
    </row>
    <row r="256" spans="1:4" ht="13" hidden="1" x14ac:dyDescent="0.2">
      <c r="A256" s="82">
        <v>824</v>
      </c>
      <c r="B256" s="82" t="s">
        <v>99</v>
      </c>
      <c r="C256" s="85" t="s">
        <v>142</v>
      </c>
      <c r="D256" s="82" t="s">
        <v>112</v>
      </c>
    </row>
    <row r="257" spans="1:4" ht="13" hidden="1" x14ac:dyDescent="0.2">
      <c r="A257" s="82">
        <v>825</v>
      </c>
      <c r="B257" s="82" t="s">
        <v>89</v>
      </c>
      <c r="C257" s="85" t="s">
        <v>142</v>
      </c>
      <c r="D257" s="82" t="s">
        <v>115</v>
      </c>
    </row>
    <row r="258" spans="1:4" ht="13" hidden="1" x14ac:dyDescent="0.2">
      <c r="A258" s="82">
        <v>826</v>
      </c>
      <c r="B258" s="82" t="s">
        <v>117</v>
      </c>
      <c r="C258" s="85" t="s">
        <v>142</v>
      </c>
      <c r="D258" s="82" t="s">
        <v>115</v>
      </c>
    </row>
    <row r="259" spans="1:4" ht="13" hidden="1" x14ac:dyDescent="0.2">
      <c r="A259" s="82">
        <v>827</v>
      </c>
      <c r="B259" s="82" t="s">
        <v>92</v>
      </c>
      <c r="C259" s="85" t="s">
        <v>143</v>
      </c>
      <c r="D259" s="82" t="s">
        <v>93</v>
      </c>
    </row>
    <row r="260" spans="1:4" ht="13" hidden="1" x14ac:dyDescent="0.2">
      <c r="A260" s="82">
        <v>828</v>
      </c>
      <c r="B260" s="82" t="s">
        <v>105</v>
      </c>
      <c r="C260" s="85" t="s">
        <v>143</v>
      </c>
      <c r="D260" s="82" t="s">
        <v>93</v>
      </c>
    </row>
    <row r="261" spans="1:4" ht="13" hidden="1" x14ac:dyDescent="0.2">
      <c r="A261" s="82">
        <v>829</v>
      </c>
      <c r="B261" s="82" t="s">
        <v>105</v>
      </c>
      <c r="C261" s="85" t="s">
        <v>143</v>
      </c>
      <c r="D261" s="82" t="s">
        <v>93</v>
      </c>
    </row>
    <row r="262" spans="1:4" ht="13" hidden="1" x14ac:dyDescent="0.2">
      <c r="A262" s="82">
        <v>830</v>
      </c>
      <c r="B262" s="82" t="s">
        <v>94</v>
      </c>
      <c r="C262" s="85" t="s">
        <v>143</v>
      </c>
      <c r="D262" s="82" t="s">
        <v>93</v>
      </c>
    </row>
    <row r="263" spans="1:4" ht="13" hidden="1" x14ac:dyDescent="0.2">
      <c r="A263" s="82">
        <v>831</v>
      </c>
      <c r="B263" s="82" t="s">
        <v>119</v>
      </c>
      <c r="C263" s="85" t="s">
        <v>143</v>
      </c>
      <c r="D263" s="82" t="s">
        <v>93</v>
      </c>
    </row>
    <row r="264" spans="1:4" ht="13" hidden="1" x14ac:dyDescent="0.2">
      <c r="A264" s="82">
        <v>832</v>
      </c>
      <c r="B264" s="82" t="s">
        <v>92</v>
      </c>
      <c r="C264" s="85" t="s">
        <v>143</v>
      </c>
      <c r="D264" s="82" t="s">
        <v>112</v>
      </c>
    </row>
    <row r="265" spans="1:4" ht="13" hidden="1" x14ac:dyDescent="0.2">
      <c r="A265" s="82">
        <v>833</v>
      </c>
      <c r="B265" s="82" t="s">
        <v>89</v>
      </c>
      <c r="C265" s="85" t="s">
        <v>143</v>
      </c>
      <c r="D265" s="82" t="s">
        <v>112</v>
      </c>
    </row>
    <row r="266" spans="1:4" ht="13" hidden="1" x14ac:dyDescent="0.2">
      <c r="A266" s="82">
        <v>834</v>
      </c>
      <c r="B266" s="82" t="s">
        <v>86</v>
      </c>
      <c r="C266" s="85" t="s">
        <v>143</v>
      </c>
      <c r="D266" s="82" t="s">
        <v>115</v>
      </c>
    </row>
    <row r="267" spans="1:4" ht="13" hidden="1" x14ac:dyDescent="0.2">
      <c r="A267" s="82">
        <v>835</v>
      </c>
      <c r="B267" s="82" t="s">
        <v>99</v>
      </c>
      <c r="C267" s="85" t="s">
        <v>143</v>
      </c>
      <c r="D267" s="82" t="s">
        <v>115</v>
      </c>
    </row>
    <row r="268" spans="1:4" ht="13" hidden="1" x14ac:dyDescent="0.2">
      <c r="A268" s="82">
        <v>836</v>
      </c>
      <c r="B268" s="82" t="s">
        <v>114</v>
      </c>
      <c r="C268" s="85" t="s">
        <v>143</v>
      </c>
      <c r="D268" s="82" t="s">
        <v>115</v>
      </c>
    </row>
    <row r="269" spans="1:4" ht="13" hidden="1" x14ac:dyDescent="0.2">
      <c r="A269" s="82">
        <v>837</v>
      </c>
      <c r="B269" s="82" t="s">
        <v>99</v>
      </c>
      <c r="C269" s="85" t="s">
        <v>145</v>
      </c>
      <c r="D269" s="82" t="s">
        <v>115</v>
      </c>
    </row>
    <row r="270" spans="1:4" ht="13" hidden="1" x14ac:dyDescent="0.2">
      <c r="A270" s="82">
        <v>838</v>
      </c>
      <c r="B270" s="82" t="s">
        <v>94</v>
      </c>
      <c r="C270" s="85" t="s">
        <v>146</v>
      </c>
      <c r="D270" s="82" t="s">
        <v>90</v>
      </c>
    </row>
    <row r="271" spans="1:4" ht="13" hidden="1" x14ac:dyDescent="0.2">
      <c r="A271" s="82">
        <v>839</v>
      </c>
      <c r="B271" s="82" t="s">
        <v>92</v>
      </c>
      <c r="C271" s="85" t="s">
        <v>146</v>
      </c>
      <c r="D271" s="82" t="s">
        <v>93</v>
      </c>
    </row>
    <row r="272" spans="1:4" ht="13" hidden="1" x14ac:dyDescent="0.2">
      <c r="A272" s="82">
        <v>840</v>
      </c>
      <c r="B272" s="82" t="s">
        <v>96</v>
      </c>
      <c r="C272" s="85" t="s">
        <v>146</v>
      </c>
      <c r="D272" s="82" t="s">
        <v>93</v>
      </c>
    </row>
    <row r="273" spans="1:4" ht="13" hidden="1" x14ac:dyDescent="0.2">
      <c r="A273" s="82">
        <v>841</v>
      </c>
      <c r="B273" s="82" t="s">
        <v>117</v>
      </c>
      <c r="C273" s="85" t="s">
        <v>146</v>
      </c>
      <c r="D273" s="82" t="s">
        <v>93</v>
      </c>
    </row>
    <row r="274" spans="1:4" ht="13" hidden="1" x14ac:dyDescent="0.2">
      <c r="A274" s="82">
        <v>842</v>
      </c>
      <c r="B274" s="82" t="s">
        <v>109</v>
      </c>
      <c r="C274" s="85" t="s">
        <v>146</v>
      </c>
      <c r="D274" s="82" t="s">
        <v>93</v>
      </c>
    </row>
    <row r="275" spans="1:4" ht="13" hidden="1" x14ac:dyDescent="0.2">
      <c r="A275" s="82">
        <v>843</v>
      </c>
      <c r="B275" s="82" t="s">
        <v>110</v>
      </c>
      <c r="C275" s="85" t="s">
        <v>146</v>
      </c>
      <c r="D275" s="82" t="s">
        <v>112</v>
      </c>
    </row>
    <row r="276" spans="1:4" ht="13" hidden="1" x14ac:dyDescent="0.2">
      <c r="A276" s="82">
        <v>844</v>
      </c>
      <c r="B276" s="82" t="s">
        <v>105</v>
      </c>
      <c r="C276" s="85" t="s">
        <v>146</v>
      </c>
      <c r="D276" s="82" t="s">
        <v>112</v>
      </c>
    </row>
    <row r="277" spans="1:4" ht="13" hidden="1" x14ac:dyDescent="0.2">
      <c r="A277" s="82">
        <v>845</v>
      </c>
      <c r="B277" s="82" t="s">
        <v>110</v>
      </c>
      <c r="C277" s="85" t="s">
        <v>146</v>
      </c>
      <c r="D277" s="82" t="s">
        <v>115</v>
      </c>
    </row>
    <row r="278" spans="1:4" ht="13" hidden="1" x14ac:dyDescent="0.2">
      <c r="A278" s="82">
        <v>846</v>
      </c>
      <c r="B278" s="82" t="s">
        <v>105</v>
      </c>
      <c r="C278" s="85" t="s">
        <v>146</v>
      </c>
      <c r="D278" s="82" t="s">
        <v>115</v>
      </c>
    </row>
    <row r="279" spans="1:4" ht="13" hidden="1" x14ac:dyDescent="0.2">
      <c r="A279" s="82">
        <v>847</v>
      </c>
      <c r="B279" s="82" t="s">
        <v>98</v>
      </c>
      <c r="C279" s="85" t="s">
        <v>146</v>
      </c>
      <c r="D279" s="82" t="s">
        <v>115</v>
      </c>
    </row>
    <row r="280" spans="1:4" ht="13" hidden="1" x14ac:dyDescent="0.2">
      <c r="A280" s="82">
        <v>848</v>
      </c>
      <c r="B280" s="82" t="s">
        <v>98</v>
      </c>
      <c r="C280" s="85" t="s">
        <v>146</v>
      </c>
      <c r="D280" s="82" t="s">
        <v>115</v>
      </c>
    </row>
    <row r="281" spans="1:4" ht="13" hidden="1" x14ac:dyDescent="0.2">
      <c r="A281" s="82">
        <v>849</v>
      </c>
      <c r="B281" s="82" t="s">
        <v>94</v>
      </c>
      <c r="C281" s="85" t="s">
        <v>148</v>
      </c>
      <c r="D281" s="82" t="s">
        <v>93</v>
      </c>
    </row>
    <row r="282" spans="1:4" ht="13" hidden="1" x14ac:dyDescent="0.2">
      <c r="A282" s="82">
        <v>850</v>
      </c>
      <c r="B282" s="82" t="s">
        <v>106</v>
      </c>
      <c r="C282" s="85" t="s">
        <v>148</v>
      </c>
      <c r="D282" s="82" t="s">
        <v>93</v>
      </c>
    </row>
    <row r="283" spans="1:4" ht="13" hidden="1" x14ac:dyDescent="0.2">
      <c r="A283" s="82">
        <v>851</v>
      </c>
      <c r="B283" s="82" t="s">
        <v>132</v>
      </c>
      <c r="C283" s="85" t="s">
        <v>148</v>
      </c>
      <c r="D283" s="82" t="s">
        <v>93</v>
      </c>
    </row>
    <row r="284" spans="1:4" ht="13" hidden="1" x14ac:dyDescent="0.2">
      <c r="A284" s="82">
        <v>852</v>
      </c>
      <c r="B284" s="82" t="s">
        <v>89</v>
      </c>
      <c r="C284" s="85" t="s">
        <v>148</v>
      </c>
      <c r="D284" s="82" t="s">
        <v>93</v>
      </c>
    </row>
    <row r="285" spans="1:4" ht="13" hidden="1" x14ac:dyDescent="0.2">
      <c r="A285" s="82">
        <v>853</v>
      </c>
      <c r="B285" s="82" t="s">
        <v>91</v>
      </c>
      <c r="C285" s="85" t="s">
        <v>148</v>
      </c>
      <c r="D285" s="82" t="s">
        <v>93</v>
      </c>
    </row>
    <row r="286" spans="1:4" ht="13" hidden="1" x14ac:dyDescent="0.2">
      <c r="A286" s="82">
        <v>854</v>
      </c>
      <c r="B286" s="82" t="s">
        <v>117</v>
      </c>
      <c r="C286" s="85" t="s">
        <v>148</v>
      </c>
      <c r="D286" s="82" t="s">
        <v>93</v>
      </c>
    </row>
    <row r="287" spans="1:4" ht="13" hidden="1" x14ac:dyDescent="0.2">
      <c r="A287" s="82">
        <v>855</v>
      </c>
      <c r="B287" s="82" t="s">
        <v>94</v>
      </c>
      <c r="C287" s="85" t="s">
        <v>148</v>
      </c>
      <c r="D287" s="82" t="s">
        <v>112</v>
      </c>
    </row>
    <row r="288" spans="1:4" ht="13" hidden="1" x14ac:dyDescent="0.2">
      <c r="A288" s="82">
        <v>856</v>
      </c>
      <c r="B288" s="82" t="s">
        <v>94</v>
      </c>
      <c r="C288" s="85" t="s">
        <v>148</v>
      </c>
      <c r="D288" s="82" t="s">
        <v>112</v>
      </c>
    </row>
    <row r="289" spans="1:4" ht="13" hidden="1" x14ac:dyDescent="0.2">
      <c r="A289" s="82">
        <v>857</v>
      </c>
      <c r="B289" s="82" t="s">
        <v>94</v>
      </c>
      <c r="C289" s="85" t="s">
        <v>148</v>
      </c>
      <c r="D289" s="82" t="s">
        <v>112</v>
      </c>
    </row>
    <row r="290" spans="1:4" ht="13" hidden="1" x14ac:dyDescent="0.2">
      <c r="A290" s="82">
        <v>858</v>
      </c>
      <c r="B290" s="82" t="s">
        <v>86</v>
      </c>
      <c r="C290" s="85" t="s">
        <v>148</v>
      </c>
      <c r="D290" s="82" t="s">
        <v>112</v>
      </c>
    </row>
    <row r="291" spans="1:4" ht="13" hidden="1" x14ac:dyDescent="0.2">
      <c r="A291" s="82">
        <v>859</v>
      </c>
      <c r="B291" s="82" t="s">
        <v>86</v>
      </c>
      <c r="C291" s="85" t="s">
        <v>148</v>
      </c>
      <c r="D291" s="82" t="s">
        <v>112</v>
      </c>
    </row>
    <row r="292" spans="1:4" ht="13" hidden="1" x14ac:dyDescent="0.2">
      <c r="A292" s="82">
        <v>860</v>
      </c>
      <c r="B292" s="82" t="s">
        <v>102</v>
      </c>
      <c r="C292" s="85" t="s">
        <v>148</v>
      </c>
      <c r="D292" s="82" t="s">
        <v>112</v>
      </c>
    </row>
    <row r="293" spans="1:4" ht="13" hidden="1" x14ac:dyDescent="0.2">
      <c r="A293" s="82">
        <v>861</v>
      </c>
      <c r="B293" s="82" t="s">
        <v>86</v>
      </c>
      <c r="C293" s="85" t="s">
        <v>148</v>
      </c>
      <c r="D293" s="82" t="s">
        <v>112</v>
      </c>
    </row>
    <row r="294" spans="1:4" ht="13" hidden="1" x14ac:dyDescent="0.2">
      <c r="A294" s="82">
        <v>862</v>
      </c>
      <c r="B294" s="82" t="s">
        <v>105</v>
      </c>
      <c r="C294" s="85" t="s">
        <v>148</v>
      </c>
      <c r="D294" s="82" t="s">
        <v>115</v>
      </c>
    </row>
    <row r="295" spans="1:4" ht="13" hidden="1" x14ac:dyDescent="0.2">
      <c r="A295" s="82">
        <v>863</v>
      </c>
      <c r="B295" s="82" t="s">
        <v>97</v>
      </c>
      <c r="C295" s="85" t="s">
        <v>148</v>
      </c>
      <c r="D295" s="82" t="s">
        <v>115</v>
      </c>
    </row>
    <row r="296" spans="1:4" ht="13" hidden="1" x14ac:dyDescent="0.2">
      <c r="A296" s="82">
        <v>864</v>
      </c>
      <c r="B296" s="82" t="s">
        <v>98</v>
      </c>
      <c r="C296" s="85" t="s">
        <v>148</v>
      </c>
      <c r="D296" s="82" t="s">
        <v>115</v>
      </c>
    </row>
    <row r="297" spans="1:4" ht="13" hidden="1" x14ac:dyDescent="0.2">
      <c r="A297" s="82">
        <v>865</v>
      </c>
      <c r="B297" s="82" t="s">
        <v>98</v>
      </c>
      <c r="C297" s="85" t="s">
        <v>148</v>
      </c>
      <c r="D297" s="82" t="s">
        <v>115</v>
      </c>
    </row>
    <row r="298" spans="1:4" ht="13" hidden="1" x14ac:dyDescent="0.2">
      <c r="A298" s="82">
        <v>866</v>
      </c>
      <c r="B298" s="82" t="s">
        <v>98</v>
      </c>
      <c r="C298" s="85" t="s">
        <v>148</v>
      </c>
      <c r="D298" s="82" t="s">
        <v>115</v>
      </c>
    </row>
    <row r="299" spans="1:4" ht="13" hidden="1" x14ac:dyDescent="0.2">
      <c r="A299" s="82">
        <v>867</v>
      </c>
      <c r="B299" s="82" t="s">
        <v>98</v>
      </c>
      <c r="C299" s="85" t="s">
        <v>148</v>
      </c>
      <c r="D299" s="82" t="s">
        <v>123</v>
      </c>
    </row>
    <row r="300" spans="1:4" ht="13" hidden="1" x14ac:dyDescent="0.2">
      <c r="A300" s="82">
        <v>868</v>
      </c>
      <c r="B300" s="82" t="s">
        <v>111</v>
      </c>
      <c r="C300" s="85" t="s">
        <v>148</v>
      </c>
      <c r="D300" s="82" t="s">
        <v>123</v>
      </c>
    </row>
    <row r="301" spans="1:4" ht="13" hidden="1" x14ac:dyDescent="0.2">
      <c r="A301" s="82">
        <v>869</v>
      </c>
      <c r="B301" s="82" t="s">
        <v>91</v>
      </c>
      <c r="C301" s="85" t="s">
        <v>148</v>
      </c>
      <c r="D301" s="82" t="s">
        <v>123</v>
      </c>
    </row>
    <row r="302" spans="1:4" ht="13" hidden="1" x14ac:dyDescent="0.2">
      <c r="A302" s="82">
        <v>870</v>
      </c>
      <c r="B302" s="82" t="s">
        <v>109</v>
      </c>
      <c r="C302" s="85" t="s">
        <v>148</v>
      </c>
      <c r="D302" s="82" t="s">
        <v>123</v>
      </c>
    </row>
    <row r="303" spans="1:4" ht="13" hidden="1" x14ac:dyDescent="0.2">
      <c r="A303" s="82">
        <v>871</v>
      </c>
      <c r="B303" s="82" t="s">
        <v>107</v>
      </c>
      <c r="C303" s="85" t="s">
        <v>149</v>
      </c>
      <c r="D303" s="82" t="s">
        <v>130</v>
      </c>
    </row>
    <row r="304" spans="1:4" ht="13" hidden="1" x14ac:dyDescent="0.2">
      <c r="A304" s="82">
        <v>872</v>
      </c>
      <c r="B304" s="82" t="s">
        <v>96</v>
      </c>
      <c r="C304" s="85" t="s">
        <v>149</v>
      </c>
      <c r="D304" s="82" t="s">
        <v>150</v>
      </c>
    </row>
    <row r="305" spans="1:4" ht="13" hidden="1" x14ac:dyDescent="0.2">
      <c r="A305" s="82">
        <v>873</v>
      </c>
      <c r="B305" s="82" t="s">
        <v>117</v>
      </c>
      <c r="C305" s="85" t="s">
        <v>149</v>
      </c>
      <c r="D305" s="82" t="s">
        <v>150</v>
      </c>
    </row>
    <row r="306" spans="1:4" ht="13" hidden="1" x14ac:dyDescent="0.2">
      <c r="A306" s="82">
        <v>874</v>
      </c>
      <c r="B306" s="82" t="s">
        <v>94</v>
      </c>
      <c r="C306" s="85" t="s">
        <v>149</v>
      </c>
      <c r="D306" s="82" t="s">
        <v>93</v>
      </c>
    </row>
    <row r="307" spans="1:4" ht="13" hidden="1" x14ac:dyDescent="0.2">
      <c r="A307" s="82">
        <v>875</v>
      </c>
      <c r="B307" s="82" t="s">
        <v>110</v>
      </c>
      <c r="C307" s="85" t="s">
        <v>149</v>
      </c>
      <c r="D307" s="82" t="s">
        <v>93</v>
      </c>
    </row>
    <row r="308" spans="1:4" ht="13" hidden="1" x14ac:dyDescent="0.2">
      <c r="A308" s="82">
        <v>876</v>
      </c>
      <c r="B308" s="82" t="s">
        <v>86</v>
      </c>
      <c r="C308" s="85" t="s">
        <v>149</v>
      </c>
      <c r="D308" s="82" t="s">
        <v>112</v>
      </c>
    </row>
    <row r="309" spans="1:4" ht="13" hidden="1" x14ac:dyDescent="0.2">
      <c r="A309" s="82">
        <v>877</v>
      </c>
      <c r="B309" s="82" t="s">
        <v>101</v>
      </c>
      <c r="C309" s="85" t="s">
        <v>149</v>
      </c>
      <c r="D309" s="82" t="s">
        <v>112</v>
      </c>
    </row>
    <row r="310" spans="1:4" ht="13" hidden="1" x14ac:dyDescent="0.2">
      <c r="A310" s="82">
        <v>878</v>
      </c>
      <c r="B310" s="82" t="s">
        <v>108</v>
      </c>
      <c r="C310" s="85" t="s">
        <v>151</v>
      </c>
      <c r="D310" s="82" t="s">
        <v>112</v>
      </c>
    </row>
    <row r="311" spans="1:4" ht="13" hidden="1" x14ac:dyDescent="0.2">
      <c r="A311" s="82">
        <v>879</v>
      </c>
      <c r="B311" s="82" t="s">
        <v>117</v>
      </c>
      <c r="C311" s="85" t="s">
        <v>151</v>
      </c>
      <c r="D311" s="82" t="s">
        <v>115</v>
      </c>
    </row>
    <row r="312" spans="1:4" ht="13" hidden="1" x14ac:dyDescent="0.2">
      <c r="A312" s="82">
        <v>880</v>
      </c>
      <c r="B312" s="82" t="s">
        <v>99</v>
      </c>
      <c r="C312" s="85" t="s">
        <v>151</v>
      </c>
      <c r="D312" s="82" t="s">
        <v>115</v>
      </c>
    </row>
    <row r="313" spans="1:4" ht="13" hidden="1" x14ac:dyDescent="0.2">
      <c r="A313" s="82">
        <v>881</v>
      </c>
      <c r="B313" s="82" t="s">
        <v>86</v>
      </c>
      <c r="C313" s="85" t="s">
        <v>151</v>
      </c>
      <c r="D313" s="82" t="s">
        <v>115</v>
      </c>
    </row>
    <row r="314" spans="1:4" ht="13" hidden="1" x14ac:dyDescent="0.2">
      <c r="A314" s="82">
        <v>882</v>
      </c>
      <c r="B314" s="82" t="s">
        <v>111</v>
      </c>
      <c r="C314" s="85" t="s">
        <v>153</v>
      </c>
      <c r="D314" s="82" t="s">
        <v>155</v>
      </c>
    </row>
    <row r="315" spans="1:4" ht="13" hidden="1" x14ac:dyDescent="0.2">
      <c r="A315" s="82">
        <v>883</v>
      </c>
      <c r="B315" s="82" t="s">
        <v>110</v>
      </c>
      <c r="C315" s="85" t="s">
        <v>156</v>
      </c>
      <c r="D315" s="82" t="s">
        <v>93</v>
      </c>
    </row>
    <row r="316" spans="1:4" ht="13" hidden="1" x14ac:dyDescent="0.2">
      <c r="A316" s="82">
        <v>884</v>
      </c>
      <c r="B316" s="82" t="s">
        <v>106</v>
      </c>
      <c r="C316" s="85" t="s">
        <v>166</v>
      </c>
      <c r="D316" s="82" t="s">
        <v>93</v>
      </c>
    </row>
    <row r="317" spans="1:4" ht="13" hidden="1" x14ac:dyDescent="0.2">
      <c r="A317" s="82">
        <v>885</v>
      </c>
      <c r="B317" s="82" t="s">
        <v>109</v>
      </c>
      <c r="C317" s="85" t="s">
        <v>166</v>
      </c>
      <c r="D317" s="82" t="s">
        <v>93</v>
      </c>
    </row>
    <row r="318" spans="1:4" ht="13" hidden="1" x14ac:dyDescent="0.2">
      <c r="A318" s="82">
        <v>886</v>
      </c>
      <c r="B318" s="82" t="s">
        <v>105</v>
      </c>
      <c r="C318" s="85" t="s">
        <v>166</v>
      </c>
      <c r="D318" s="82" t="s">
        <v>93</v>
      </c>
    </row>
    <row r="319" spans="1:4" ht="13" hidden="1" x14ac:dyDescent="0.2">
      <c r="A319" s="82">
        <v>887</v>
      </c>
      <c r="B319" s="82" t="s">
        <v>103</v>
      </c>
      <c r="C319" s="85" t="s">
        <v>166</v>
      </c>
      <c r="D319" s="82" t="s">
        <v>93</v>
      </c>
    </row>
    <row r="320" spans="1:4" ht="13" hidden="1" x14ac:dyDescent="0.2">
      <c r="A320" s="82">
        <v>888</v>
      </c>
      <c r="B320" s="82" t="s">
        <v>86</v>
      </c>
      <c r="C320" s="85" t="s">
        <v>166</v>
      </c>
      <c r="D320" s="82" t="s">
        <v>93</v>
      </c>
    </row>
    <row r="321" spans="1:4" ht="13" hidden="1" x14ac:dyDescent="0.2">
      <c r="A321" s="82">
        <v>889</v>
      </c>
      <c r="B321" s="82" t="s">
        <v>97</v>
      </c>
      <c r="C321" s="85" t="s">
        <v>166</v>
      </c>
      <c r="D321" s="82" t="s">
        <v>112</v>
      </c>
    </row>
    <row r="322" spans="1:4" ht="13" hidden="1" x14ac:dyDescent="0.2">
      <c r="A322" s="82">
        <v>890</v>
      </c>
      <c r="B322" s="82" t="s">
        <v>111</v>
      </c>
      <c r="C322" s="85" t="s">
        <v>166</v>
      </c>
      <c r="D322" s="82" t="s">
        <v>112</v>
      </c>
    </row>
    <row r="323" spans="1:4" ht="13" hidden="1" x14ac:dyDescent="0.2">
      <c r="A323" s="82">
        <v>891</v>
      </c>
      <c r="B323" s="82" t="s">
        <v>99</v>
      </c>
      <c r="C323" s="85" t="s">
        <v>166</v>
      </c>
      <c r="D323" s="82" t="s">
        <v>115</v>
      </c>
    </row>
    <row r="324" spans="1:4" ht="13" hidden="1" x14ac:dyDescent="0.2">
      <c r="A324" s="82">
        <v>892</v>
      </c>
      <c r="B324" s="82" t="s">
        <v>109</v>
      </c>
      <c r="C324" s="85" t="s">
        <v>166</v>
      </c>
      <c r="D324" s="82" t="s">
        <v>115</v>
      </c>
    </row>
    <row r="325" spans="1:4" ht="13" hidden="1" x14ac:dyDescent="0.2">
      <c r="A325" s="82">
        <v>893</v>
      </c>
      <c r="B325" s="82" t="s">
        <v>105</v>
      </c>
      <c r="C325" s="85" t="s">
        <v>166</v>
      </c>
      <c r="D325" s="82" t="s">
        <v>115</v>
      </c>
    </row>
    <row r="326" spans="1:4" ht="13" hidden="1" x14ac:dyDescent="0.2">
      <c r="A326" s="82">
        <v>894</v>
      </c>
      <c r="B326" s="82" t="s">
        <v>96</v>
      </c>
      <c r="C326" s="85" t="s">
        <v>166</v>
      </c>
      <c r="D326" s="82" t="s">
        <v>115</v>
      </c>
    </row>
    <row r="327" spans="1:4" ht="13" hidden="1" x14ac:dyDescent="0.2">
      <c r="A327" s="82">
        <v>895</v>
      </c>
      <c r="B327" s="82" t="s">
        <v>89</v>
      </c>
      <c r="C327" s="85" t="s">
        <v>166</v>
      </c>
      <c r="D327" s="82" t="s">
        <v>115</v>
      </c>
    </row>
    <row r="328" spans="1:4" ht="13" hidden="1" x14ac:dyDescent="0.2">
      <c r="A328" s="82">
        <v>896</v>
      </c>
      <c r="B328" s="82" t="s">
        <v>111</v>
      </c>
      <c r="C328" s="85" t="s">
        <v>166</v>
      </c>
      <c r="D328" s="82" t="s">
        <v>115</v>
      </c>
    </row>
    <row r="329" spans="1:4" ht="13" hidden="1" x14ac:dyDescent="0.2">
      <c r="A329" s="82">
        <v>897</v>
      </c>
      <c r="B329" s="82" t="s">
        <v>89</v>
      </c>
      <c r="C329" s="85" t="s">
        <v>166</v>
      </c>
      <c r="D329" s="82" t="s">
        <v>115</v>
      </c>
    </row>
    <row r="330" spans="1:4" ht="13" hidden="1" x14ac:dyDescent="0.2">
      <c r="A330" s="82">
        <v>898</v>
      </c>
      <c r="B330" s="82" t="s">
        <v>105</v>
      </c>
      <c r="C330" s="85" t="s">
        <v>166</v>
      </c>
      <c r="D330" s="82" t="s">
        <v>115</v>
      </c>
    </row>
    <row r="331" spans="1:4" ht="13" hidden="1" x14ac:dyDescent="0.2">
      <c r="A331" s="82">
        <v>899</v>
      </c>
      <c r="B331" s="82" t="s">
        <v>89</v>
      </c>
      <c r="C331" s="85" t="s">
        <v>166</v>
      </c>
      <c r="D331" s="82" t="s">
        <v>123</v>
      </c>
    </row>
    <row r="332" spans="1:4" ht="13" hidden="1" x14ac:dyDescent="0.2">
      <c r="A332" s="82">
        <v>900</v>
      </c>
      <c r="B332" s="82" t="s">
        <v>110</v>
      </c>
      <c r="C332" s="85" t="s">
        <v>166</v>
      </c>
      <c r="D332" s="82" t="s">
        <v>123</v>
      </c>
    </row>
    <row r="333" spans="1:4" ht="13" hidden="1" x14ac:dyDescent="0.2">
      <c r="A333" s="82">
        <v>901</v>
      </c>
      <c r="B333" s="82" t="s">
        <v>94</v>
      </c>
      <c r="C333" s="85" t="s">
        <v>166</v>
      </c>
      <c r="D333" s="82" t="s">
        <v>123</v>
      </c>
    </row>
    <row r="334" spans="1:4" ht="13" hidden="1" x14ac:dyDescent="0.2">
      <c r="A334" s="82">
        <v>902</v>
      </c>
      <c r="B334" s="82" t="s">
        <v>105</v>
      </c>
      <c r="C334" s="85" t="s">
        <v>166</v>
      </c>
      <c r="D334" s="82" t="s">
        <v>123</v>
      </c>
    </row>
    <row r="335" spans="1:4" ht="13" hidden="1" x14ac:dyDescent="0.2">
      <c r="A335" s="82">
        <v>903</v>
      </c>
      <c r="B335" s="82" t="s">
        <v>99</v>
      </c>
      <c r="C335" s="85" t="s">
        <v>166</v>
      </c>
      <c r="D335" s="82" t="s">
        <v>123</v>
      </c>
    </row>
    <row r="336" spans="1:4" ht="13" hidden="1" x14ac:dyDescent="0.2">
      <c r="A336" s="82">
        <v>904</v>
      </c>
      <c r="B336" s="82" t="s">
        <v>106</v>
      </c>
      <c r="C336" s="85" t="s">
        <v>166</v>
      </c>
      <c r="D336" s="82" t="s">
        <v>123</v>
      </c>
    </row>
    <row r="337" spans="1:4" ht="13" hidden="1" x14ac:dyDescent="0.2">
      <c r="A337" s="82">
        <v>905</v>
      </c>
      <c r="B337" s="82" t="s">
        <v>128</v>
      </c>
      <c r="C337" s="85" t="s">
        <v>157</v>
      </c>
      <c r="D337" s="82" t="s">
        <v>112</v>
      </c>
    </row>
    <row r="338" spans="1:4" ht="13" hidden="1" x14ac:dyDescent="0.2">
      <c r="A338" s="82">
        <v>906</v>
      </c>
      <c r="B338" s="82" t="s">
        <v>98</v>
      </c>
      <c r="C338" s="85" t="s">
        <v>157</v>
      </c>
      <c r="D338" s="82" t="s">
        <v>112</v>
      </c>
    </row>
    <row r="339" spans="1:4" ht="13" hidden="1" x14ac:dyDescent="0.2">
      <c r="A339" s="82">
        <v>907</v>
      </c>
      <c r="B339" s="82" t="s">
        <v>105</v>
      </c>
      <c r="C339" s="85" t="s">
        <v>157</v>
      </c>
      <c r="D339" s="82" t="s">
        <v>115</v>
      </c>
    </row>
    <row r="340" spans="1:4" ht="13" hidden="1" x14ac:dyDescent="0.2">
      <c r="A340" s="82">
        <v>908</v>
      </c>
      <c r="B340" s="82" t="s">
        <v>92</v>
      </c>
      <c r="C340" s="85" t="s">
        <v>158</v>
      </c>
      <c r="D340" s="82" t="s">
        <v>93</v>
      </c>
    </row>
    <row r="341" spans="1:4" ht="13" hidden="1" x14ac:dyDescent="0.2">
      <c r="A341" s="82">
        <v>909</v>
      </c>
      <c r="B341" s="82" t="s">
        <v>104</v>
      </c>
      <c r="C341" s="85" t="s">
        <v>158</v>
      </c>
      <c r="D341" s="82" t="s">
        <v>115</v>
      </c>
    </row>
    <row r="342" spans="1:4" ht="13" hidden="1" x14ac:dyDescent="0.2">
      <c r="A342" s="82">
        <v>910</v>
      </c>
      <c r="B342" s="82" t="s">
        <v>89</v>
      </c>
      <c r="C342" s="85" t="s">
        <v>158</v>
      </c>
      <c r="D342" s="82" t="s">
        <v>123</v>
      </c>
    </row>
    <row r="343" spans="1:4" ht="13" hidden="1" x14ac:dyDescent="0.2">
      <c r="A343" s="82">
        <v>911</v>
      </c>
      <c r="B343" s="82" t="s">
        <v>116</v>
      </c>
      <c r="C343" s="85" t="s">
        <v>158</v>
      </c>
      <c r="D343" s="82" t="s">
        <v>123</v>
      </c>
    </row>
    <row r="344" spans="1:4" ht="13" hidden="1" x14ac:dyDescent="0.2">
      <c r="A344" s="82">
        <v>912</v>
      </c>
      <c r="B344" s="82" t="s">
        <v>110</v>
      </c>
      <c r="C344" s="85" t="s">
        <v>159</v>
      </c>
      <c r="D344" s="82" t="s">
        <v>112</v>
      </c>
    </row>
    <row r="345" spans="1:4" ht="13" hidden="1" x14ac:dyDescent="0.2">
      <c r="A345" s="82">
        <v>913</v>
      </c>
      <c r="B345" s="82" t="s">
        <v>106</v>
      </c>
      <c r="C345" s="85" t="s">
        <v>159</v>
      </c>
      <c r="D345" s="82" t="s">
        <v>112</v>
      </c>
    </row>
    <row r="346" spans="1:4" ht="13" hidden="1" x14ac:dyDescent="0.2">
      <c r="A346" s="82">
        <v>914</v>
      </c>
      <c r="B346" s="82" t="s">
        <v>98</v>
      </c>
      <c r="C346" s="85" t="s">
        <v>159</v>
      </c>
      <c r="D346" s="82" t="s">
        <v>112</v>
      </c>
    </row>
    <row r="347" spans="1:4" ht="13" hidden="1" x14ac:dyDescent="0.2">
      <c r="A347" s="82">
        <v>915</v>
      </c>
      <c r="B347" s="82" t="s">
        <v>91</v>
      </c>
      <c r="C347" s="85" t="s">
        <v>159</v>
      </c>
      <c r="D347" s="82" t="s">
        <v>115</v>
      </c>
    </row>
    <row r="348" spans="1:4" ht="13" hidden="1" x14ac:dyDescent="0.2">
      <c r="A348" s="82">
        <v>916</v>
      </c>
      <c r="B348" s="82" t="s">
        <v>98</v>
      </c>
      <c r="C348" s="85" t="s">
        <v>160</v>
      </c>
      <c r="D348" s="82" t="s">
        <v>93</v>
      </c>
    </row>
    <row r="349" spans="1:4" ht="13" hidden="1" x14ac:dyDescent="0.2">
      <c r="A349" s="82">
        <v>917</v>
      </c>
      <c r="B349" s="82" t="s">
        <v>118</v>
      </c>
      <c r="C349" s="85" t="s">
        <v>167</v>
      </c>
      <c r="D349" s="82" t="s">
        <v>112</v>
      </c>
    </row>
    <row r="350" spans="1:4" ht="13" hidden="1" x14ac:dyDescent="0.2">
      <c r="A350" s="82">
        <v>918</v>
      </c>
      <c r="B350" s="82" t="s">
        <v>105</v>
      </c>
      <c r="C350" s="85" t="s">
        <v>167</v>
      </c>
      <c r="D350" s="82" t="s">
        <v>112</v>
      </c>
    </row>
    <row r="351" spans="1:4" ht="13" hidden="1" x14ac:dyDescent="0.2">
      <c r="A351" s="82">
        <v>919</v>
      </c>
      <c r="B351" s="82" t="s">
        <v>92</v>
      </c>
      <c r="C351" s="85" t="s">
        <v>167</v>
      </c>
      <c r="D351" s="82" t="s">
        <v>115</v>
      </c>
    </row>
    <row r="352" spans="1:4" ht="13" hidden="1" x14ac:dyDescent="0.2">
      <c r="A352" s="82">
        <v>920</v>
      </c>
      <c r="B352" s="82" t="s">
        <v>91</v>
      </c>
      <c r="C352" s="85" t="s">
        <v>167</v>
      </c>
      <c r="D352" s="82" t="s">
        <v>115</v>
      </c>
    </row>
    <row r="353" spans="1:4" ht="13" hidden="1" x14ac:dyDescent="0.2">
      <c r="A353" s="82">
        <v>921</v>
      </c>
      <c r="B353" s="82" t="s">
        <v>105</v>
      </c>
      <c r="C353" s="85" t="s">
        <v>167</v>
      </c>
      <c r="D353" s="82" t="s">
        <v>115</v>
      </c>
    </row>
    <row r="354" spans="1:4" ht="13" hidden="1" x14ac:dyDescent="0.2">
      <c r="A354" s="82">
        <v>922</v>
      </c>
      <c r="B354" s="82" t="s">
        <v>94</v>
      </c>
      <c r="C354" s="85" t="s">
        <v>167</v>
      </c>
      <c r="D354" s="82" t="s">
        <v>93</v>
      </c>
    </row>
    <row r="355" spans="1:4" ht="13" hidden="1" x14ac:dyDescent="0.2">
      <c r="A355" s="82">
        <v>923</v>
      </c>
      <c r="B355" s="82" t="s">
        <v>110</v>
      </c>
      <c r="C355" s="85" t="s">
        <v>167</v>
      </c>
      <c r="D355" s="82" t="s">
        <v>112</v>
      </c>
    </row>
    <row r="356" spans="1:4" ht="13" hidden="1" x14ac:dyDescent="0.2">
      <c r="A356" s="82">
        <v>924</v>
      </c>
      <c r="B356" s="82" t="s">
        <v>92</v>
      </c>
      <c r="C356" s="85" t="s">
        <v>162</v>
      </c>
      <c r="D356" s="82" t="s">
        <v>115</v>
      </c>
    </row>
    <row r="357" spans="1:4" ht="13" hidden="1" x14ac:dyDescent="0.2">
      <c r="C357" s="85"/>
    </row>
    <row r="358" spans="1:4" ht="13" hidden="1" x14ac:dyDescent="0.2">
      <c r="C358" s="85"/>
    </row>
    <row r="359" spans="1:4" ht="13" hidden="1" x14ac:dyDescent="0.2">
      <c r="C359" s="85"/>
    </row>
    <row r="360" spans="1:4" ht="13" hidden="1" x14ac:dyDescent="0.2">
      <c r="C360" s="85"/>
    </row>
    <row r="361" spans="1:4" ht="13" hidden="1" x14ac:dyDescent="0.2">
      <c r="C361" s="85"/>
    </row>
    <row r="362" spans="1:4" ht="13" hidden="1" x14ac:dyDescent="0.2">
      <c r="C362" s="85"/>
    </row>
    <row r="363" spans="1:4" ht="13" hidden="1" x14ac:dyDescent="0.2">
      <c r="C363" s="85"/>
    </row>
    <row r="364" spans="1:4" ht="13" hidden="1" x14ac:dyDescent="0.2">
      <c r="C364" s="85"/>
    </row>
    <row r="365" spans="1:4" ht="13" hidden="1" x14ac:dyDescent="0.2">
      <c r="C365" s="85"/>
    </row>
    <row r="366" spans="1:4" ht="13" hidden="1" x14ac:dyDescent="0.2">
      <c r="C366" s="85"/>
    </row>
    <row r="367" spans="1:4" ht="13" hidden="1" x14ac:dyDescent="0.2">
      <c r="C367" s="85"/>
    </row>
    <row r="368" spans="1:4" ht="13" hidden="1" x14ac:dyDescent="0.2">
      <c r="C368" s="85"/>
    </row>
    <row r="369" spans="3:3" ht="13" hidden="1" x14ac:dyDescent="0.2">
      <c r="C369" s="85"/>
    </row>
    <row r="370" spans="3:3" ht="13" hidden="1" x14ac:dyDescent="0.2">
      <c r="C370" s="85"/>
    </row>
    <row r="371" spans="3:3" ht="13" hidden="1" x14ac:dyDescent="0.2">
      <c r="C371" s="85"/>
    </row>
    <row r="372" spans="3:3" ht="13" hidden="1" x14ac:dyDescent="0.2">
      <c r="C372" s="85"/>
    </row>
    <row r="373" spans="3:3" ht="13" hidden="1" x14ac:dyDescent="0.2">
      <c r="C373" s="85"/>
    </row>
    <row r="374" spans="3:3" ht="13" hidden="1" x14ac:dyDescent="0.2">
      <c r="C374" s="85"/>
    </row>
    <row r="375" spans="3:3" ht="13" hidden="1" x14ac:dyDescent="0.2">
      <c r="C375" s="85"/>
    </row>
    <row r="376" spans="3:3" ht="13" hidden="1" x14ac:dyDescent="0.2">
      <c r="C376" s="85"/>
    </row>
    <row r="377" spans="3:3" ht="13" hidden="1" x14ac:dyDescent="0.2">
      <c r="C377" s="85"/>
    </row>
    <row r="378" spans="3:3" ht="13" hidden="1" x14ac:dyDescent="0.2">
      <c r="C378" s="85"/>
    </row>
    <row r="379" spans="3:3" ht="13" hidden="1" x14ac:dyDescent="0.2">
      <c r="C379" s="85"/>
    </row>
    <row r="380" spans="3:3" ht="13" hidden="1" x14ac:dyDescent="0.2">
      <c r="C380" s="85"/>
    </row>
    <row r="381" spans="3:3" ht="13" hidden="1" x14ac:dyDescent="0.2">
      <c r="C381" s="85"/>
    </row>
    <row r="382" spans="3:3" ht="13" hidden="1" x14ac:dyDescent="0.2">
      <c r="C382" s="85"/>
    </row>
    <row r="383" spans="3:3" ht="13" hidden="1" x14ac:dyDescent="0.2">
      <c r="C383" s="85"/>
    </row>
    <row r="384" spans="3:3" ht="13" hidden="1" x14ac:dyDescent="0.2">
      <c r="C384" s="85"/>
    </row>
    <row r="385" spans="3:3" ht="13" hidden="1" x14ac:dyDescent="0.2">
      <c r="C385" s="85"/>
    </row>
    <row r="386" spans="3:3" ht="13" hidden="1" x14ac:dyDescent="0.2">
      <c r="C386" s="85"/>
    </row>
    <row r="387" spans="3:3" ht="13" hidden="1" x14ac:dyDescent="0.2">
      <c r="C387" s="85"/>
    </row>
    <row r="388" spans="3:3" ht="13" hidden="1" x14ac:dyDescent="0.2">
      <c r="C388" s="85"/>
    </row>
    <row r="389" spans="3:3" ht="13" hidden="1" x14ac:dyDescent="0.2">
      <c r="C389" s="85"/>
    </row>
    <row r="390" spans="3:3" ht="13" hidden="1" x14ac:dyDescent="0.2">
      <c r="C390" s="85"/>
    </row>
    <row r="391" spans="3:3" ht="13" hidden="1" x14ac:dyDescent="0.2">
      <c r="C391" s="85"/>
    </row>
    <row r="392" spans="3:3" ht="13" hidden="1" x14ac:dyDescent="0.2">
      <c r="C392" s="85"/>
    </row>
    <row r="393" spans="3:3" ht="13" hidden="1" x14ac:dyDescent="0.2">
      <c r="C393" s="85"/>
    </row>
    <row r="394" spans="3:3" ht="13" hidden="1" x14ac:dyDescent="0.2">
      <c r="C394" s="85"/>
    </row>
    <row r="395" spans="3:3" ht="13" hidden="1" x14ac:dyDescent="0.2">
      <c r="C395" s="85"/>
    </row>
    <row r="396" spans="3:3" ht="13" hidden="1" x14ac:dyDescent="0.2">
      <c r="C396" s="85"/>
    </row>
    <row r="397" spans="3:3" ht="13" hidden="1" x14ac:dyDescent="0.2">
      <c r="C397" s="85"/>
    </row>
    <row r="398" spans="3:3" ht="13" hidden="1" x14ac:dyDescent="0.2">
      <c r="C398" s="85"/>
    </row>
    <row r="399" spans="3:3" ht="13" hidden="1" x14ac:dyDescent="0.2">
      <c r="C399" s="85"/>
    </row>
    <row r="400" spans="3:3" ht="13" hidden="1" x14ac:dyDescent="0.2">
      <c r="C400" s="85"/>
    </row>
    <row r="401" spans="3:3" ht="13" hidden="1" x14ac:dyDescent="0.2">
      <c r="C401" s="85"/>
    </row>
    <row r="402" spans="3:3" ht="13" hidden="1" x14ac:dyDescent="0.2">
      <c r="C402" s="85"/>
    </row>
    <row r="403" spans="3:3" ht="13" hidden="1" x14ac:dyDescent="0.2">
      <c r="C403" s="85"/>
    </row>
    <row r="404" spans="3:3" ht="13" hidden="1" x14ac:dyDescent="0.2">
      <c r="C404" s="85"/>
    </row>
    <row r="405" spans="3:3" ht="13" hidden="1" x14ac:dyDescent="0.2">
      <c r="C405" s="85"/>
    </row>
    <row r="406" spans="3:3" ht="13" hidden="1" x14ac:dyDescent="0.2">
      <c r="C406" s="85"/>
    </row>
    <row r="407" spans="3:3" ht="13" hidden="1" x14ac:dyDescent="0.2">
      <c r="C407" s="85"/>
    </row>
    <row r="408" spans="3:3" ht="13" hidden="1" x14ac:dyDescent="0.2">
      <c r="C408" s="85"/>
    </row>
    <row r="409" spans="3:3" ht="13" hidden="1" x14ac:dyDescent="0.2">
      <c r="C409" s="85"/>
    </row>
    <row r="410" spans="3:3" ht="13" hidden="1" x14ac:dyDescent="0.2">
      <c r="C410" s="85"/>
    </row>
    <row r="411" spans="3:3" ht="13" hidden="1" x14ac:dyDescent="0.2">
      <c r="C411" s="85"/>
    </row>
    <row r="412" spans="3:3" ht="13" hidden="1" x14ac:dyDescent="0.2">
      <c r="C412" s="85"/>
    </row>
    <row r="413" spans="3:3" ht="13" hidden="1" x14ac:dyDescent="0.2">
      <c r="C413" s="85"/>
    </row>
    <row r="414" spans="3:3" ht="13" hidden="1" x14ac:dyDescent="0.2">
      <c r="C414" s="85"/>
    </row>
    <row r="415" spans="3:3" ht="13" hidden="1" x14ac:dyDescent="0.2">
      <c r="C415" s="85"/>
    </row>
    <row r="416" spans="3:3" ht="13" hidden="1" x14ac:dyDescent="0.2">
      <c r="C416" s="85"/>
    </row>
    <row r="417" spans="3:3" ht="13" hidden="1" x14ac:dyDescent="0.2">
      <c r="C417" s="85"/>
    </row>
    <row r="418" spans="3:3" ht="13" hidden="1" x14ac:dyDescent="0.2">
      <c r="C418" s="85"/>
    </row>
    <row r="419" spans="3:3" ht="13" hidden="1" x14ac:dyDescent="0.2">
      <c r="C419" s="85"/>
    </row>
    <row r="420" spans="3:3" ht="13" hidden="1" x14ac:dyDescent="0.2">
      <c r="C420" s="85"/>
    </row>
    <row r="421" spans="3:3" ht="13" hidden="1" x14ac:dyDescent="0.2">
      <c r="C421" s="85"/>
    </row>
    <row r="422" spans="3:3" ht="13" hidden="1" x14ac:dyDescent="0.2">
      <c r="C422" s="85"/>
    </row>
    <row r="423" spans="3:3" ht="13" hidden="1" x14ac:dyDescent="0.2">
      <c r="C423" s="85"/>
    </row>
    <row r="424" spans="3:3" ht="13" hidden="1" x14ac:dyDescent="0.2">
      <c r="C424" s="85"/>
    </row>
    <row r="425" spans="3:3" ht="13" hidden="1" x14ac:dyDescent="0.2">
      <c r="C425" s="85"/>
    </row>
    <row r="426" spans="3:3" ht="13" hidden="1" x14ac:dyDescent="0.2">
      <c r="C426" s="85"/>
    </row>
    <row r="427" spans="3:3" ht="13" hidden="1" x14ac:dyDescent="0.2">
      <c r="C427" s="85"/>
    </row>
    <row r="428" spans="3:3" ht="13" hidden="1" x14ac:dyDescent="0.2">
      <c r="C428" s="85"/>
    </row>
    <row r="429" spans="3:3" ht="13" hidden="1" x14ac:dyDescent="0.2">
      <c r="C429" s="85"/>
    </row>
    <row r="430" spans="3:3" ht="13" hidden="1" x14ac:dyDescent="0.2">
      <c r="C430" s="85"/>
    </row>
    <row r="431" spans="3:3" ht="13" hidden="1" x14ac:dyDescent="0.2">
      <c r="C431" s="85"/>
    </row>
    <row r="432" spans="3:3" ht="13" hidden="1" x14ac:dyDescent="0.2">
      <c r="C432" s="85"/>
    </row>
    <row r="433" spans="3:3" ht="13" hidden="1" x14ac:dyDescent="0.2">
      <c r="C433" s="85"/>
    </row>
    <row r="434" spans="3:3" ht="13" hidden="1" x14ac:dyDescent="0.2">
      <c r="C434" s="85"/>
    </row>
    <row r="435" spans="3:3" ht="13" hidden="1" x14ac:dyDescent="0.2">
      <c r="C435" s="85"/>
    </row>
    <row r="436" spans="3:3" ht="13" hidden="1" x14ac:dyDescent="0.2">
      <c r="C436" s="85"/>
    </row>
    <row r="437" spans="3:3" ht="13" hidden="1" x14ac:dyDescent="0.2">
      <c r="C437" s="85"/>
    </row>
    <row r="438" spans="3:3" ht="13" hidden="1" x14ac:dyDescent="0.2">
      <c r="C438" s="85"/>
    </row>
    <row r="439" spans="3:3" ht="13" hidden="1" x14ac:dyDescent="0.2">
      <c r="C439" s="85"/>
    </row>
    <row r="440" spans="3:3" ht="13" hidden="1" x14ac:dyDescent="0.2">
      <c r="C440" s="85"/>
    </row>
    <row r="441" spans="3:3" ht="13" hidden="1" x14ac:dyDescent="0.2">
      <c r="C441" s="85"/>
    </row>
    <row r="442" spans="3:3" ht="13" hidden="1" x14ac:dyDescent="0.2">
      <c r="C442" s="85"/>
    </row>
    <row r="443" spans="3:3" ht="13" hidden="1" x14ac:dyDescent="0.2">
      <c r="C443" s="85"/>
    </row>
    <row r="444" spans="3:3" ht="13" hidden="1" x14ac:dyDescent="0.2">
      <c r="C444" s="85"/>
    </row>
    <row r="445" spans="3:3" ht="13" hidden="1" x14ac:dyDescent="0.2">
      <c r="C445" s="85"/>
    </row>
    <row r="446" spans="3:3" ht="13" hidden="1" x14ac:dyDescent="0.2">
      <c r="C446" s="85"/>
    </row>
    <row r="447" spans="3:3" ht="13" hidden="1" x14ac:dyDescent="0.2">
      <c r="C447" s="85"/>
    </row>
    <row r="448" spans="3:3" ht="13" hidden="1" x14ac:dyDescent="0.2">
      <c r="C448" s="85"/>
    </row>
    <row r="449" spans="3:3" ht="13" hidden="1" x14ac:dyDescent="0.2">
      <c r="C449" s="85"/>
    </row>
    <row r="450" spans="3:3" ht="13" hidden="1" x14ac:dyDescent="0.2">
      <c r="C450" s="85"/>
    </row>
    <row r="451" spans="3:3" ht="13" hidden="1" x14ac:dyDescent="0.2">
      <c r="C451" s="85"/>
    </row>
    <row r="452" spans="3:3" ht="13" hidden="1" x14ac:dyDescent="0.2">
      <c r="C452" s="85"/>
    </row>
    <row r="453" spans="3:3" ht="13" hidden="1" x14ac:dyDescent="0.2">
      <c r="C453" s="85"/>
    </row>
    <row r="454" spans="3:3" ht="13" hidden="1" x14ac:dyDescent="0.2">
      <c r="C454" s="85"/>
    </row>
    <row r="455" spans="3:3" ht="13" hidden="1" x14ac:dyDescent="0.2">
      <c r="C455" s="85"/>
    </row>
    <row r="456" spans="3:3" ht="13" hidden="1" x14ac:dyDescent="0.2">
      <c r="C456" s="85"/>
    </row>
    <row r="457" spans="3:3" ht="13" hidden="1" x14ac:dyDescent="0.2">
      <c r="C457" s="85"/>
    </row>
    <row r="458" spans="3:3" ht="13" hidden="1" x14ac:dyDescent="0.2">
      <c r="C458" s="85"/>
    </row>
    <row r="459" spans="3:3" ht="13" hidden="1" x14ac:dyDescent="0.2">
      <c r="C459" s="85"/>
    </row>
    <row r="460" spans="3:3" ht="13" hidden="1" x14ac:dyDescent="0.2">
      <c r="C460" s="85"/>
    </row>
    <row r="461" spans="3:3" ht="13" hidden="1" x14ac:dyDescent="0.2">
      <c r="C461" s="85"/>
    </row>
    <row r="462" spans="3:3" ht="13" hidden="1" x14ac:dyDescent="0.2">
      <c r="C462" s="85"/>
    </row>
    <row r="463" spans="3:3" ht="13" hidden="1" x14ac:dyDescent="0.2">
      <c r="C463" s="85"/>
    </row>
    <row r="464" spans="3:3" ht="13" hidden="1" x14ac:dyDescent="0.2">
      <c r="C464" s="85"/>
    </row>
    <row r="465" spans="3:3" ht="13" hidden="1" x14ac:dyDescent="0.2">
      <c r="C465" s="85"/>
    </row>
    <row r="466" spans="3:3" ht="13" hidden="1" x14ac:dyDescent="0.2">
      <c r="C466" s="85"/>
    </row>
    <row r="467" spans="3:3" ht="13" hidden="1" x14ac:dyDescent="0.2">
      <c r="C467" s="85"/>
    </row>
    <row r="468" spans="3:3" ht="13" hidden="1" x14ac:dyDescent="0.2">
      <c r="C468" s="85"/>
    </row>
    <row r="469" spans="3:3" ht="13" hidden="1" x14ac:dyDescent="0.2">
      <c r="C469" s="85"/>
    </row>
    <row r="470" spans="3:3" ht="13" hidden="1" x14ac:dyDescent="0.2">
      <c r="C470" s="85"/>
    </row>
    <row r="471" spans="3:3" ht="13" hidden="1" x14ac:dyDescent="0.2">
      <c r="C471" s="85"/>
    </row>
    <row r="472" spans="3:3" ht="13" hidden="1" x14ac:dyDescent="0.2">
      <c r="C472" s="85"/>
    </row>
    <row r="473" spans="3:3" ht="13" hidden="1" x14ac:dyDescent="0.2">
      <c r="C473" s="85"/>
    </row>
    <row r="474" spans="3:3" ht="13" hidden="1" x14ac:dyDescent="0.2">
      <c r="C474" s="85"/>
    </row>
    <row r="475" spans="3:3" ht="13" hidden="1" x14ac:dyDescent="0.2">
      <c r="C475" s="85"/>
    </row>
    <row r="476" spans="3:3" ht="13" hidden="1" x14ac:dyDescent="0.2">
      <c r="C476" s="85"/>
    </row>
    <row r="477" spans="3:3" ht="13" hidden="1" x14ac:dyDescent="0.2">
      <c r="C477" s="85"/>
    </row>
    <row r="478" spans="3:3" ht="13" hidden="1" x14ac:dyDescent="0.2">
      <c r="C478" s="85"/>
    </row>
    <row r="479" spans="3:3" ht="13" hidden="1" x14ac:dyDescent="0.2">
      <c r="C479" s="85"/>
    </row>
    <row r="480" spans="3:3" ht="13" hidden="1" x14ac:dyDescent="0.2">
      <c r="C480" s="85"/>
    </row>
    <row r="481" spans="3:3" ht="13" hidden="1" x14ac:dyDescent="0.2">
      <c r="C481" s="85"/>
    </row>
    <row r="482" spans="3:3" ht="13" hidden="1" x14ac:dyDescent="0.2">
      <c r="C482" s="85"/>
    </row>
    <row r="483" spans="3:3" ht="13" hidden="1" x14ac:dyDescent="0.2">
      <c r="C483" s="85"/>
    </row>
    <row r="484" spans="3:3" ht="13" hidden="1" x14ac:dyDescent="0.2">
      <c r="C484" s="85"/>
    </row>
    <row r="485" spans="3:3" ht="13" hidden="1" x14ac:dyDescent="0.2">
      <c r="C485" s="85"/>
    </row>
    <row r="486" spans="3:3" ht="13" hidden="1" x14ac:dyDescent="0.2">
      <c r="C486" s="85"/>
    </row>
    <row r="487" spans="3:3" ht="13" hidden="1" x14ac:dyDescent="0.2">
      <c r="C487" s="85"/>
    </row>
    <row r="488" spans="3:3" ht="13" hidden="1" x14ac:dyDescent="0.2">
      <c r="C488" s="85"/>
    </row>
    <row r="489" spans="3:3" ht="13" hidden="1" x14ac:dyDescent="0.2">
      <c r="C489" s="85"/>
    </row>
    <row r="490" spans="3:3" ht="13" hidden="1" x14ac:dyDescent="0.2">
      <c r="C490" s="85"/>
    </row>
    <row r="491" spans="3:3" ht="13" hidden="1" x14ac:dyDescent="0.2">
      <c r="C491" s="85"/>
    </row>
    <row r="492" spans="3:3" ht="13" hidden="1" x14ac:dyDescent="0.2">
      <c r="C492" s="85"/>
    </row>
    <row r="493" spans="3:3" ht="13" hidden="1" x14ac:dyDescent="0.2">
      <c r="C493" s="85"/>
    </row>
    <row r="494" spans="3:3" ht="13" hidden="1" x14ac:dyDescent="0.2">
      <c r="C494" s="85"/>
    </row>
    <row r="495" spans="3:3" ht="13" hidden="1" x14ac:dyDescent="0.2">
      <c r="C495" s="85"/>
    </row>
    <row r="496" spans="3:3" ht="13" hidden="1" x14ac:dyDescent="0.2">
      <c r="C496" s="85"/>
    </row>
    <row r="497" spans="3:3" ht="13" hidden="1" x14ac:dyDescent="0.2">
      <c r="C497" s="85"/>
    </row>
    <row r="498" spans="3:3" ht="13" hidden="1" x14ac:dyDescent="0.2">
      <c r="C498" s="85"/>
    </row>
    <row r="499" spans="3:3" ht="13" hidden="1" x14ac:dyDescent="0.2">
      <c r="C499" s="85"/>
    </row>
    <row r="500" spans="3:3" ht="13" hidden="1" x14ac:dyDescent="0.2">
      <c r="C500" s="85"/>
    </row>
    <row r="501" spans="3:3" ht="13" hidden="1" x14ac:dyDescent="0.2">
      <c r="C501" s="85"/>
    </row>
    <row r="502" spans="3:3" ht="13" hidden="1" x14ac:dyDescent="0.2">
      <c r="C502" s="85"/>
    </row>
    <row r="503" spans="3:3" ht="13" hidden="1" x14ac:dyDescent="0.2">
      <c r="C503" s="85"/>
    </row>
    <row r="504" spans="3:3" ht="13" hidden="1" x14ac:dyDescent="0.2">
      <c r="C504" s="85"/>
    </row>
    <row r="505" spans="3:3" ht="13" hidden="1" x14ac:dyDescent="0.2">
      <c r="C505" s="85"/>
    </row>
    <row r="506" spans="3:3" ht="13" hidden="1" x14ac:dyDescent="0.2">
      <c r="C506" s="85"/>
    </row>
    <row r="507" spans="3:3" ht="13" hidden="1" x14ac:dyDescent="0.2">
      <c r="C507" s="85"/>
    </row>
    <row r="508" spans="3:3" ht="13" hidden="1" x14ac:dyDescent="0.2">
      <c r="C508" s="85"/>
    </row>
    <row r="509" spans="3:3" ht="13" hidden="1" x14ac:dyDescent="0.2">
      <c r="C509" s="85"/>
    </row>
    <row r="510" spans="3:3" ht="13" hidden="1" x14ac:dyDescent="0.2">
      <c r="C510" s="85"/>
    </row>
    <row r="511" spans="3:3" ht="13" hidden="1" x14ac:dyDescent="0.2">
      <c r="C511" s="85"/>
    </row>
    <row r="512" spans="3:3" ht="13" hidden="1" x14ac:dyDescent="0.2">
      <c r="C512" s="85"/>
    </row>
    <row r="513" spans="3:3" ht="13" hidden="1" x14ac:dyDescent="0.2">
      <c r="C513" s="85"/>
    </row>
    <row r="514" spans="3:3" ht="13" hidden="1" x14ac:dyDescent="0.2">
      <c r="C514" s="85"/>
    </row>
    <row r="515" spans="3:3" ht="13" hidden="1" x14ac:dyDescent="0.2">
      <c r="C515" s="85"/>
    </row>
    <row r="516" spans="3:3" ht="13" hidden="1" x14ac:dyDescent="0.2">
      <c r="C516" s="85"/>
    </row>
    <row r="517" spans="3:3" ht="13" hidden="1" x14ac:dyDescent="0.2">
      <c r="C517" s="85"/>
    </row>
    <row r="518" spans="3:3" ht="13" hidden="1" x14ac:dyDescent="0.2">
      <c r="C518" s="85"/>
    </row>
    <row r="519" spans="3:3" ht="13" hidden="1" x14ac:dyDescent="0.2">
      <c r="C519" s="85"/>
    </row>
    <row r="520" spans="3:3" ht="13" hidden="1" x14ac:dyDescent="0.2">
      <c r="C520" s="85"/>
    </row>
    <row r="521" spans="3:3" ht="13" hidden="1" x14ac:dyDescent="0.2">
      <c r="C521" s="85"/>
    </row>
    <row r="522" spans="3:3" ht="13" hidden="1" x14ac:dyDescent="0.2">
      <c r="C522" s="85"/>
    </row>
    <row r="523" spans="3:3" ht="13" hidden="1" x14ac:dyDescent="0.2">
      <c r="C523" s="85"/>
    </row>
    <row r="524" spans="3:3" ht="13" hidden="1" x14ac:dyDescent="0.2">
      <c r="C524" s="85"/>
    </row>
    <row r="525" spans="3:3" ht="13" hidden="1" x14ac:dyDescent="0.2">
      <c r="C525" s="85"/>
    </row>
    <row r="526" spans="3:3" ht="13" hidden="1" x14ac:dyDescent="0.2">
      <c r="C526" s="85"/>
    </row>
    <row r="527" spans="3:3" ht="13" hidden="1" x14ac:dyDescent="0.2">
      <c r="C527" s="85"/>
    </row>
    <row r="528" spans="3:3" ht="13" hidden="1" x14ac:dyDescent="0.2">
      <c r="C528" s="85"/>
    </row>
    <row r="529" spans="3:3" ht="13" hidden="1" x14ac:dyDescent="0.2">
      <c r="C529" s="85"/>
    </row>
    <row r="530" spans="3:3" ht="13" hidden="1" x14ac:dyDescent="0.2">
      <c r="C530" s="85"/>
    </row>
    <row r="531" spans="3:3" ht="13" hidden="1" x14ac:dyDescent="0.2">
      <c r="C531" s="85"/>
    </row>
    <row r="532" spans="3:3" ht="13" hidden="1" x14ac:dyDescent="0.2">
      <c r="C532" s="85"/>
    </row>
    <row r="533" spans="3:3" ht="13" hidden="1" x14ac:dyDescent="0.2">
      <c r="C533" s="85"/>
    </row>
    <row r="534" spans="3:3" ht="13" hidden="1" x14ac:dyDescent="0.2">
      <c r="C534" s="85"/>
    </row>
    <row r="535" spans="3:3" ht="13" hidden="1" x14ac:dyDescent="0.2">
      <c r="C535" s="85"/>
    </row>
    <row r="536" spans="3:3" ht="13" hidden="1" x14ac:dyDescent="0.2">
      <c r="C536" s="85"/>
    </row>
    <row r="537" spans="3:3" ht="13" hidden="1" x14ac:dyDescent="0.2">
      <c r="C537" s="85"/>
    </row>
    <row r="538" spans="3:3" ht="13" hidden="1" x14ac:dyDescent="0.2">
      <c r="C538" s="85"/>
    </row>
    <row r="539" spans="3:3" ht="13" hidden="1" x14ac:dyDescent="0.2">
      <c r="C539" s="85"/>
    </row>
    <row r="540" spans="3:3" ht="13" hidden="1" x14ac:dyDescent="0.2">
      <c r="C540" s="85"/>
    </row>
    <row r="541" spans="3:3" ht="13" hidden="1" x14ac:dyDescent="0.2">
      <c r="C541" s="85"/>
    </row>
    <row r="542" spans="3:3" ht="13" hidden="1" x14ac:dyDescent="0.2">
      <c r="C542" s="85"/>
    </row>
    <row r="543" spans="3:3" ht="13" hidden="1" x14ac:dyDescent="0.2">
      <c r="C543" s="85"/>
    </row>
    <row r="544" spans="3:3" ht="13" hidden="1" x14ac:dyDescent="0.2">
      <c r="C544" s="85"/>
    </row>
    <row r="545" spans="3:3" ht="13" hidden="1" x14ac:dyDescent="0.2">
      <c r="C545" s="85"/>
    </row>
    <row r="546" spans="3:3" ht="13" hidden="1" x14ac:dyDescent="0.2">
      <c r="C546" s="85"/>
    </row>
    <row r="547" spans="3:3" ht="13" hidden="1" x14ac:dyDescent="0.2">
      <c r="C547" s="85"/>
    </row>
    <row r="548" spans="3:3" ht="13" hidden="1" x14ac:dyDescent="0.2">
      <c r="C548" s="85"/>
    </row>
    <row r="549" spans="3:3" ht="13" hidden="1" x14ac:dyDescent="0.2">
      <c r="C549" s="85"/>
    </row>
    <row r="550" spans="3:3" ht="13" hidden="1" x14ac:dyDescent="0.2">
      <c r="C550" s="85"/>
    </row>
    <row r="551" spans="3:3" ht="13" hidden="1" x14ac:dyDescent="0.2">
      <c r="C551" s="85"/>
    </row>
    <row r="552" spans="3:3" ht="13" hidden="1" x14ac:dyDescent="0.2">
      <c r="C552" s="85"/>
    </row>
    <row r="553" spans="3:3" ht="13" hidden="1" x14ac:dyDescent="0.2">
      <c r="C553" s="85"/>
    </row>
    <row r="554" spans="3:3" ht="13" hidden="1" x14ac:dyDescent="0.2">
      <c r="C554" s="85"/>
    </row>
    <row r="555" spans="3:3" ht="13" hidden="1" x14ac:dyDescent="0.2">
      <c r="C555" s="85"/>
    </row>
    <row r="556" spans="3:3" ht="13" hidden="1" x14ac:dyDescent="0.2">
      <c r="C556" s="85"/>
    </row>
    <row r="557" spans="3:3" ht="13" hidden="1" x14ac:dyDescent="0.2">
      <c r="C557" s="85"/>
    </row>
    <row r="558" spans="3:3" ht="13" hidden="1" x14ac:dyDescent="0.2">
      <c r="C558" s="85"/>
    </row>
    <row r="559" spans="3:3" ht="13" hidden="1" x14ac:dyDescent="0.2">
      <c r="C559" s="85"/>
    </row>
    <row r="560" spans="3:3" ht="13" hidden="1" x14ac:dyDescent="0.2">
      <c r="C560" s="85"/>
    </row>
    <row r="561" spans="3:3" ht="13" hidden="1" x14ac:dyDescent="0.2">
      <c r="C561" s="85"/>
    </row>
    <row r="562" spans="3:3" ht="13" hidden="1" x14ac:dyDescent="0.2">
      <c r="C562" s="85"/>
    </row>
    <row r="563" spans="3:3" ht="13" hidden="1" x14ac:dyDescent="0.2">
      <c r="C563" s="85"/>
    </row>
    <row r="564" spans="3:3" ht="13" hidden="1" x14ac:dyDescent="0.2">
      <c r="C564" s="85"/>
    </row>
    <row r="565" spans="3:3" ht="13" hidden="1" x14ac:dyDescent="0.2">
      <c r="C565" s="85"/>
    </row>
    <row r="566" spans="3:3" ht="13" hidden="1" x14ac:dyDescent="0.2">
      <c r="C566" s="85"/>
    </row>
    <row r="567" spans="3:3" ht="13" hidden="1" x14ac:dyDescent="0.2">
      <c r="C567" s="85"/>
    </row>
    <row r="568" spans="3:3" ht="13" hidden="1" x14ac:dyDescent="0.2">
      <c r="C568" s="85"/>
    </row>
    <row r="569" spans="3:3" ht="13" hidden="1" x14ac:dyDescent="0.2">
      <c r="C569" s="85"/>
    </row>
    <row r="570" spans="3:3" ht="13" hidden="1" x14ac:dyDescent="0.2">
      <c r="C570" s="85"/>
    </row>
    <row r="571" spans="3:3" ht="13" hidden="1" x14ac:dyDescent="0.2">
      <c r="C571" s="85"/>
    </row>
    <row r="572" spans="3:3" ht="13" hidden="1" x14ac:dyDescent="0.2">
      <c r="C572" s="85"/>
    </row>
    <row r="573" spans="3:3" ht="13" hidden="1" x14ac:dyDescent="0.2">
      <c r="C573" s="85"/>
    </row>
    <row r="574" spans="3:3" ht="13" hidden="1" x14ac:dyDescent="0.2">
      <c r="C574" s="85"/>
    </row>
    <row r="575" spans="3:3" ht="13" hidden="1" x14ac:dyDescent="0.2">
      <c r="C575" s="85"/>
    </row>
    <row r="576" spans="3:3" ht="13" hidden="1" x14ac:dyDescent="0.2">
      <c r="C576" s="85"/>
    </row>
    <row r="577" spans="3:3" ht="13" hidden="1" x14ac:dyDescent="0.2">
      <c r="C577" s="85"/>
    </row>
    <row r="578" spans="3:3" ht="13" hidden="1" x14ac:dyDescent="0.2">
      <c r="C578" s="85"/>
    </row>
    <row r="579" spans="3:3" ht="13" hidden="1" x14ac:dyDescent="0.2">
      <c r="C579" s="85"/>
    </row>
    <row r="580" spans="3:3" ht="13" hidden="1" x14ac:dyDescent="0.2">
      <c r="C580" s="85"/>
    </row>
    <row r="581" spans="3:3" ht="13" hidden="1" x14ac:dyDescent="0.2">
      <c r="C581" s="85"/>
    </row>
    <row r="582" spans="3:3" ht="13" hidden="1" x14ac:dyDescent="0.2">
      <c r="C582" s="85"/>
    </row>
    <row r="583" spans="3:3" ht="13" hidden="1" x14ac:dyDescent="0.2">
      <c r="C583" s="85"/>
    </row>
    <row r="584" spans="3:3" ht="13" hidden="1" x14ac:dyDescent="0.2">
      <c r="C584" s="85"/>
    </row>
    <row r="585" spans="3:3" ht="13" hidden="1" x14ac:dyDescent="0.2">
      <c r="C585" s="85"/>
    </row>
    <row r="586" spans="3:3" ht="13" hidden="1" x14ac:dyDescent="0.2">
      <c r="C586" s="85"/>
    </row>
    <row r="587" spans="3:3" ht="13" hidden="1" x14ac:dyDescent="0.2">
      <c r="C587" s="85"/>
    </row>
    <row r="588" spans="3:3" ht="13" hidden="1" x14ac:dyDescent="0.2">
      <c r="C588" s="85"/>
    </row>
    <row r="589" spans="3:3" ht="13" hidden="1" x14ac:dyDescent="0.2">
      <c r="C589" s="85"/>
    </row>
    <row r="590" spans="3:3" ht="13" hidden="1" x14ac:dyDescent="0.2">
      <c r="C590" s="85"/>
    </row>
    <row r="591" spans="3:3" ht="13" hidden="1" x14ac:dyDescent="0.2">
      <c r="C591" s="85"/>
    </row>
    <row r="592" spans="3:3" ht="13" hidden="1" x14ac:dyDescent="0.2">
      <c r="C592" s="85"/>
    </row>
    <row r="593" spans="3:3" ht="13" hidden="1" x14ac:dyDescent="0.2">
      <c r="C593" s="85"/>
    </row>
    <row r="594" spans="3:3" ht="13" hidden="1" x14ac:dyDescent="0.2">
      <c r="C594" s="85"/>
    </row>
    <row r="595" spans="3:3" ht="13" hidden="1" x14ac:dyDescent="0.2">
      <c r="C595" s="85"/>
    </row>
    <row r="596" spans="3:3" ht="13" hidden="1" x14ac:dyDescent="0.2">
      <c r="C596" s="85"/>
    </row>
    <row r="597" spans="3:3" ht="13" hidden="1" x14ac:dyDescent="0.2">
      <c r="C597" s="85"/>
    </row>
    <row r="598" spans="3:3" ht="13" hidden="1" x14ac:dyDescent="0.2">
      <c r="C598" s="85"/>
    </row>
    <row r="599" spans="3:3" ht="13" hidden="1" x14ac:dyDescent="0.2">
      <c r="C599" s="85"/>
    </row>
    <row r="600" spans="3:3" ht="13" hidden="1" x14ac:dyDescent="0.2">
      <c r="C600" s="85"/>
    </row>
    <row r="601" spans="3:3" ht="13" hidden="1" x14ac:dyDescent="0.2">
      <c r="C601" s="85"/>
    </row>
    <row r="602" spans="3:3" ht="13" hidden="1" x14ac:dyDescent="0.2">
      <c r="C602" s="85"/>
    </row>
    <row r="603" spans="3:3" ht="13" hidden="1" x14ac:dyDescent="0.2">
      <c r="C603" s="85"/>
    </row>
    <row r="604" spans="3:3" ht="13" hidden="1" x14ac:dyDescent="0.2">
      <c r="C604" s="85"/>
    </row>
    <row r="605" spans="3:3" ht="13" hidden="1" x14ac:dyDescent="0.2">
      <c r="C605" s="85"/>
    </row>
    <row r="606" spans="3:3" ht="13" hidden="1" x14ac:dyDescent="0.2">
      <c r="C606" s="85"/>
    </row>
    <row r="607" spans="3:3" ht="13" hidden="1" x14ac:dyDescent="0.2">
      <c r="C607" s="85"/>
    </row>
    <row r="608" spans="3:3" ht="13" hidden="1" x14ac:dyDescent="0.2">
      <c r="C608" s="85"/>
    </row>
    <row r="609" spans="3:3" ht="13" hidden="1" x14ac:dyDescent="0.2">
      <c r="C609" s="85"/>
    </row>
    <row r="610" spans="3:3" ht="13" hidden="1" x14ac:dyDescent="0.2">
      <c r="C610" s="85"/>
    </row>
    <row r="611" spans="3:3" ht="13" hidden="1" x14ac:dyDescent="0.2">
      <c r="C611" s="85"/>
    </row>
    <row r="612" spans="3:3" ht="13" hidden="1" x14ac:dyDescent="0.2">
      <c r="C612" s="85"/>
    </row>
    <row r="613" spans="3:3" ht="13" hidden="1" x14ac:dyDescent="0.2">
      <c r="C613" s="85"/>
    </row>
    <row r="614" spans="3:3" ht="13" hidden="1" x14ac:dyDescent="0.2">
      <c r="C614" s="85"/>
    </row>
    <row r="615" spans="3:3" ht="13" hidden="1" x14ac:dyDescent="0.2">
      <c r="C615" s="85"/>
    </row>
    <row r="616" spans="3:3" ht="13" hidden="1" x14ac:dyDescent="0.2">
      <c r="C616" s="85"/>
    </row>
    <row r="617" spans="3:3" ht="13" hidden="1" x14ac:dyDescent="0.2">
      <c r="C617" s="85"/>
    </row>
    <row r="618" spans="3:3" ht="13" hidden="1" x14ac:dyDescent="0.2">
      <c r="C618" s="85"/>
    </row>
    <row r="619" spans="3:3" ht="13" hidden="1" x14ac:dyDescent="0.2">
      <c r="C619" s="85"/>
    </row>
    <row r="620" spans="3:3" ht="13" hidden="1" x14ac:dyDescent="0.2">
      <c r="C620" s="85"/>
    </row>
    <row r="621" spans="3:3" ht="13" hidden="1" x14ac:dyDescent="0.2">
      <c r="C621" s="85"/>
    </row>
    <row r="622" spans="3:3" ht="13" hidden="1" x14ac:dyDescent="0.2">
      <c r="C622" s="85"/>
    </row>
    <row r="623" spans="3:3" ht="13" hidden="1" x14ac:dyDescent="0.2">
      <c r="C623" s="85"/>
    </row>
    <row r="624" spans="3:3" ht="13" hidden="1" x14ac:dyDescent="0.2">
      <c r="C624" s="85"/>
    </row>
    <row r="625" spans="3:3" ht="13" hidden="1" x14ac:dyDescent="0.2">
      <c r="C625" s="85"/>
    </row>
    <row r="626" spans="3:3" ht="13" hidden="1" x14ac:dyDescent="0.2">
      <c r="C626" s="85"/>
    </row>
    <row r="627" spans="3:3" ht="13" hidden="1" x14ac:dyDescent="0.2">
      <c r="C627" s="85"/>
    </row>
    <row r="628" spans="3:3" ht="13" hidden="1" x14ac:dyDescent="0.2">
      <c r="C628" s="85"/>
    </row>
    <row r="629" spans="3:3" ht="13" hidden="1" x14ac:dyDescent="0.2">
      <c r="C629" s="85"/>
    </row>
    <row r="630" spans="3:3" ht="13" hidden="1" x14ac:dyDescent="0.2">
      <c r="C630" s="85"/>
    </row>
    <row r="631" spans="3:3" ht="13" hidden="1" x14ac:dyDescent="0.2">
      <c r="C631" s="85"/>
    </row>
    <row r="632" spans="3:3" ht="13" hidden="1" x14ac:dyDescent="0.2">
      <c r="C632" s="85"/>
    </row>
    <row r="633" spans="3:3" ht="13" hidden="1" x14ac:dyDescent="0.2">
      <c r="C633" s="85"/>
    </row>
    <row r="634" spans="3:3" ht="13" hidden="1" x14ac:dyDescent="0.2">
      <c r="C634" s="85"/>
    </row>
    <row r="635" spans="3:3" ht="13" hidden="1" x14ac:dyDescent="0.2">
      <c r="C635" s="85"/>
    </row>
    <row r="636" spans="3:3" ht="13" hidden="1" x14ac:dyDescent="0.2">
      <c r="C636" s="85"/>
    </row>
    <row r="637" spans="3:3" ht="13" hidden="1" x14ac:dyDescent="0.2">
      <c r="C637" s="85"/>
    </row>
    <row r="638" spans="3:3" ht="13" hidden="1" x14ac:dyDescent="0.2">
      <c r="C638" s="85"/>
    </row>
    <row r="639" spans="3:3" ht="13" hidden="1" x14ac:dyDescent="0.2">
      <c r="C639" s="85"/>
    </row>
    <row r="640" spans="3:3" ht="13" hidden="1" x14ac:dyDescent="0.2">
      <c r="C640" s="85"/>
    </row>
    <row r="641" spans="3:3" ht="13" hidden="1" x14ac:dyDescent="0.2">
      <c r="C641" s="85"/>
    </row>
    <row r="642" spans="3:3" ht="13" hidden="1" x14ac:dyDescent="0.2">
      <c r="C642" s="85"/>
    </row>
    <row r="643" spans="3:3" ht="13" hidden="1" x14ac:dyDescent="0.2">
      <c r="C643" s="85"/>
    </row>
    <row r="644" spans="3:3" ht="13" hidden="1" x14ac:dyDescent="0.2">
      <c r="C644" s="85"/>
    </row>
    <row r="645" spans="3:3" ht="13" hidden="1" x14ac:dyDescent="0.2">
      <c r="C645" s="85"/>
    </row>
    <row r="646" spans="3:3" ht="13" hidden="1" x14ac:dyDescent="0.2">
      <c r="C646" s="85"/>
    </row>
    <row r="647" spans="3:3" ht="13" hidden="1" x14ac:dyDescent="0.2">
      <c r="C647" s="85"/>
    </row>
    <row r="648" spans="3:3" ht="13" hidden="1" x14ac:dyDescent="0.2">
      <c r="C648" s="85"/>
    </row>
    <row r="649" spans="3:3" ht="13" hidden="1" x14ac:dyDescent="0.2">
      <c r="C649" s="85"/>
    </row>
    <row r="650" spans="3:3" ht="13" hidden="1" x14ac:dyDescent="0.2">
      <c r="C650" s="85"/>
    </row>
    <row r="651" spans="3:3" ht="13" hidden="1" x14ac:dyDescent="0.2">
      <c r="C651" s="85"/>
    </row>
    <row r="652" spans="3:3" ht="13" hidden="1" x14ac:dyDescent="0.2">
      <c r="C652" s="85"/>
    </row>
    <row r="653" spans="3:3" ht="13" hidden="1" x14ac:dyDescent="0.2">
      <c r="C653" s="85"/>
    </row>
    <row r="654" spans="3:3" ht="13" hidden="1" x14ac:dyDescent="0.2">
      <c r="C654" s="85"/>
    </row>
    <row r="655" spans="3:3" ht="13" hidden="1" x14ac:dyDescent="0.2">
      <c r="C655" s="85"/>
    </row>
    <row r="656" spans="3:3" ht="13" hidden="1" x14ac:dyDescent="0.2">
      <c r="C656" s="85"/>
    </row>
    <row r="657" spans="3:3" ht="13" hidden="1" x14ac:dyDescent="0.2">
      <c r="C657" s="85"/>
    </row>
    <row r="658" spans="3:3" ht="13" hidden="1" x14ac:dyDescent="0.2">
      <c r="C658" s="85"/>
    </row>
    <row r="659" spans="3:3" ht="13" hidden="1" x14ac:dyDescent="0.2">
      <c r="C659" s="85"/>
    </row>
    <row r="660" spans="3:3" ht="13" hidden="1" x14ac:dyDescent="0.2">
      <c r="C660" s="85"/>
    </row>
    <row r="661" spans="3:3" ht="13" hidden="1" x14ac:dyDescent="0.2">
      <c r="C661" s="85"/>
    </row>
    <row r="662" spans="3:3" ht="13" hidden="1" x14ac:dyDescent="0.2">
      <c r="C662" s="85"/>
    </row>
    <row r="663" spans="3:3" ht="13" hidden="1" x14ac:dyDescent="0.2">
      <c r="C663" s="85"/>
    </row>
    <row r="664" spans="3:3" ht="13" hidden="1" x14ac:dyDescent="0.2">
      <c r="C664" s="85"/>
    </row>
    <row r="665" spans="3:3" ht="13" hidden="1" x14ac:dyDescent="0.2">
      <c r="C665" s="85"/>
    </row>
    <row r="666" spans="3:3" ht="13" hidden="1" x14ac:dyDescent="0.2">
      <c r="C666" s="85"/>
    </row>
    <row r="667" spans="3:3" ht="13" hidden="1" x14ac:dyDescent="0.2">
      <c r="C667" s="85"/>
    </row>
    <row r="668" spans="3:3" ht="13" hidden="1" x14ac:dyDescent="0.2">
      <c r="C668" s="85"/>
    </row>
    <row r="669" spans="3:3" ht="13" hidden="1" x14ac:dyDescent="0.2">
      <c r="C669" s="85"/>
    </row>
    <row r="670" spans="3:3" ht="13" hidden="1" x14ac:dyDescent="0.2">
      <c r="C670" s="85"/>
    </row>
    <row r="671" spans="3:3" ht="13" hidden="1" x14ac:dyDescent="0.2">
      <c r="C671" s="85"/>
    </row>
    <row r="672" spans="3:3" ht="13" hidden="1" x14ac:dyDescent="0.2">
      <c r="C672" s="85"/>
    </row>
    <row r="673" spans="3:3" ht="13" hidden="1" x14ac:dyDescent="0.2">
      <c r="C673" s="85"/>
    </row>
    <row r="674" spans="3:3" ht="13" hidden="1" x14ac:dyDescent="0.2">
      <c r="C674" s="85"/>
    </row>
    <row r="675" spans="3:3" ht="13" hidden="1" x14ac:dyDescent="0.2">
      <c r="C675" s="85"/>
    </row>
    <row r="676" spans="3:3" ht="13" hidden="1" x14ac:dyDescent="0.2">
      <c r="C676" s="85"/>
    </row>
    <row r="677" spans="3:3" ht="13" hidden="1" x14ac:dyDescent="0.2">
      <c r="C677" s="85"/>
    </row>
    <row r="678" spans="3:3" ht="13" hidden="1" x14ac:dyDescent="0.2">
      <c r="C678" s="85"/>
    </row>
    <row r="679" spans="3:3" ht="13" hidden="1" x14ac:dyDescent="0.2">
      <c r="C679" s="85"/>
    </row>
    <row r="680" spans="3:3" ht="13" hidden="1" x14ac:dyDescent="0.2">
      <c r="C680" s="85"/>
    </row>
    <row r="681" spans="3:3" ht="13" hidden="1" x14ac:dyDescent="0.2">
      <c r="C681" s="85"/>
    </row>
    <row r="682" spans="3:3" ht="13" hidden="1" x14ac:dyDescent="0.2">
      <c r="C682" s="85"/>
    </row>
    <row r="683" spans="3:3" ht="13" hidden="1" x14ac:dyDescent="0.2">
      <c r="C683" s="85"/>
    </row>
    <row r="684" spans="3:3" ht="13" hidden="1" x14ac:dyDescent="0.2">
      <c r="C684" s="85"/>
    </row>
    <row r="685" spans="3:3" ht="13" hidden="1" x14ac:dyDescent="0.2">
      <c r="C685" s="85"/>
    </row>
    <row r="686" spans="3:3" ht="13" hidden="1" x14ac:dyDescent="0.2">
      <c r="C686" s="85"/>
    </row>
    <row r="687" spans="3:3" ht="13" hidden="1" x14ac:dyDescent="0.2">
      <c r="C687" s="85"/>
    </row>
    <row r="688" spans="3:3" ht="13" hidden="1" x14ac:dyDescent="0.2">
      <c r="C688" s="85"/>
    </row>
    <row r="689" spans="3:3" ht="13" hidden="1" x14ac:dyDescent="0.2">
      <c r="C689" s="85"/>
    </row>
    <row r="690" spans="3:3" ht="13" hidden="1" x14ac:dyDescent="0.2">
      <c r="C690" s="85"/>
    </row>
    <row r="691" spans="3:3" ht="13" hidden="1" x14ac:dyDescent="0.2">
      <c r="C691" s="85"/>
    </row>
    <row r="692" spans="3:3" ht="13" hidden="1" x14ac:dyDescent="0.2">
      <c r="C692" s="85"/>
    </row>
    <row r="693" spans="3:3" ht="13" hidden="1" x14ac:dyDescent="0.2">
      <c r="C693" s="85"/>
    </row>
    <row r="694" spans="3:3" ht="13" hidden="1" x14ac:dyDescent="0.2">
      <c r="C694" s="85"/>
    </row>
    <row r="695" spans="3:3" ht="13" hidden="1" x14ac:dyDescent="0.2">
      <c r="C695" s="85"/>
    </row>
    <row r="696" spans="3:3" ht="13" hidden="1" x14ac:dyDescent="0.2">
      <c r="C696" s="85"/>
    </row>
    <row r="697" spans="3:3" ht="13" hidden="1" x14ac:dyDescent="0.2">
      <c r="C697" s="85"/>
    </row>
    <row r="698" spans="3:3" ht="13" hidden="1" x14ac:dyDescent="0.2">
      <c r="C698" s="85"/>
    </row>
    <row r="699" spans="3:3" ht="13" hidden="1" x14ac:dyDescent="0.2">
      <c r="C699" s="85"/>
    </row>
    <row r="700" spans="3:3" ht="13" hidden="1" x14ac:dyDescent="0.2">
      <c r="C700" s="85"/>
    </row>
    <row r="701" spans="3:3" ht="13" hidden="1" x14ac:dyDescent="0.2">
      <c r="C701" s="85"/>
    </row>
    <row r="702" spans="3:3" ht="13" hidden="1" x14ac:dyDescent="0.2">
      <c r="C702" s="85"/>
    </row>
    <row r="703" spans="3:3" ht="13" hidden="1" x14ac:dyDescent="0.2">
      <c r="C703" s="85"/>
    </row>
    <row r="704" spans="3:3" ht="13" hidden="1" x14ac:dyDescent="0.2">
      <c r="C704" s="85"/>
    </row>
    <row r="705" spans="3:3" ht="13" hidden="1" x14ac:dyDescent="0.2">
      <c r="C705" s="85"/>
    </row>
    <row r="706" spans="3:3" ht="13" hidden="1" x14ac:dyDescent="0.2">
      <c r="C706" s="85"/>
    </row>
    <row r="707" spans="3:3" ht="13" hidden="1" x14ac:dyDescent="0.2">
      <c r="C707" s="85"/>
    </row>
    <row r="708" spans="3:3" ht="13" hidden="1" x14ac:dyDescent="0.2">
      <c r="C708" s="85"/>
    </row>
    <row r="709" spans="3:3" ht="13" hidden="1" x14ac:dyDescent="0.2">
      <c r="C709" s="85"/>
    </row>
    <row r="710" spans="3:3" ht="13" hidden="1" x14ac:dyDescent="0.2">
      <c r="C710" s="85"/>
    </row>
    <row r="711" spans="3:3" ht="13" hidden="1" x14ac:dyDescent="0.2">
      <c r="C711" s="85"/>
    </row>
    <row r="712" spans="3:3" ht="13" hidden="1" x14ac:dyDescent="0.2">
      <c r="C712" s="85"/>
    </row>
    <row r="713" spans="3:3" ht="13" hidden="1" x14ac:dyDescent="0.2">
      <c r="C713" s="85"/>
    </row>
    <row r="714" spans="3:3" ht="13" hidden="1" x14ac:dyDescent="0.2">
      <c r="C714" s="85"/>
    </row>
    <row r="715" spans="3:3" ht="13" hidden="1" x14ac:dyDescent="0.2">
      <c r="C715" s="85"/>
    </row>
    <row r="716" spans="3:3" ht="13" hidden="1" x14ac:dyDescent="0.2">
      <c r="C716" s="85"/>
    </row>
    <row r="717" spans="3:3" ht="13" hidden="1" x14ac:dyDescent="0.2">
      <c r="C717" s="85"/>
    </row>
    <row r="718" spans="3:3" ht="13" hidden="1" x14ac:dyDescent="0.2">
      <c r="C718" s="85"/>
    </row>
    <row r="719" spans="3:3" ht="13" hidden="1" x14ac:dyDescent="0.2">
      <c r="C719" s="85"/>
    </row>
    <row r="720" spans="3:3" ht="13" hidden="1" x14ac:dyDescent="0.2">
      <c r="C720" s="85"/>
    </row>
    <row r="721" spans="3:3" ht="13" hidden="1" x14ac:dyDescent="0.2">
      <c r="C721" s="85"/>
    </row>
    <row r="722" spans="3:3" ht="13" hidden="1" x14ac:dyDescent="0.2">
      <c r="C722" s="85"/>
    </row>
    <row r="723" spans="3:3" ht="13" hidden="1" x14ac:dyDescent="0.2">
      <c r="C723" s="85"/>
    </row>
    <row r="724" spans="3:3" ht="13" hidden="1" x14ac:dyDescent="0.2">
      <c r="C724" s="85"/>
    </row>
    <row r="725" spans="3:3" ht="13" hidden="1" x14ac:dyDescent="0.2">
      <c r="C725" s="85"/>
    </row>
    <row r="726" spans="3:3" ht="13" hidden="1" x14ac:dyDescent="0.2">
      <c r="C726" s="85"/>
    </row>
    <row r="727" spans="3:3" ht="13" hidden="1" x14ac:dyDescent="0.2">
      <c r="C727" s="85"/>
    </row>
    <row r="728" spans="3:3" ht="13" hidden="1" x14ac:dyDescent="0.2">
      <c r="C728" s="85"/>
    </row>
    <row r="729" spans="3:3" ht="13" hidden="1" x14ac:dyDescent="0.2">
      <c r="C729" s="85"/>
    </row>
    <row r="730" spans="3:3" ht="13" hidden="1" x14ac:dyDescent="0.2">
      <c r="C730" s="85"/>
    </row>
    <row r="731" spans="3:3" ht="13" hidden="1" x14ac:dyDescent="0.2">
      <c r="C731" s="85"/>
    </row>
    <row r="732" spans="3:3" ht="13" hidden="1" x14ac:dyDescent="0.2">
      <c r="C732" s="85"/>
    </row>
    <row r="733" spans="3:3" ht="13" hidden="1" x14ac:dyDescent="0.2">
      <c r="C733" s="85"/>
    </row>
    <row r="734" spans="3:3" ht="13" hidden="1" x14ac:dyDescent="0.2">
      <c r="C734" s="85"/>
    </row>
    <row r="735" spans="3:3" ht="13" hidden="1" x14ac:dyDescent="0.2">
      <c r="C735" s="85"/>
    </row>
    <row r="736" spans="3:3" ht="13" hidden="1" x14ac:dyDescent="0.2">
      <c r="C736" s="85"/>
    </row>
    <row r="737" spans="3:3" ht="13" hidden="1" x14ac:dyDescent="0.2">
      <c r="C737" s="85"/>
    </row>
    <row r="738" spans="3:3" ht="13" hidden="1" x14ac:dyDescent="0.2">
      <c r="C738" s="85"/>
    </row>
    <row r="739" spans="3:3" ht="13" hidden="1" x14ac:dyDescent="0.2">
      <c r="C739" s="85"/>
    </row>
    <row r="740" spans="3:3" ht="13" hidden="1" x14ac:dyDescent="0.2">
      <c r="C740" s="85"/>
    </row>
    <row r="741" spans="3:3" ht="13" hidden="1" x14ac:dyDescent="0.2">
      <c r="C741" s="85"/>
    </row>
    <row r="742" spans="3:3" ht="13" hidden="1" x14ac:dyDescent="0.2">
      <c r="C742" s="85"/>
    </row>
    <row r="743" spans="3:3" ht="13" hidden="1" x14ac:dyDescent="0.2">
      <c r="C743" s="85"/>
    </row>
    <row r="744" spans="3:3" ht="13" hidden="1" x14ac:dyDescent="0.2">
      <c r="C744" s="85"/>
    </row>
    <row r="745" spans="3:3" ht="13" hidden="1" x14ac:dyDescent="0.2">
      <c r="C745" s="85"/>
    </row>
    <row r="746" spans="3:3" ht="13" hidden="1" x14ac:dyDescent="0.2">
      <c r="C746" s="85"/>
    </row>
    <row r="747" spans="3:3" ht="13" hidden="1" x14ac:dyDescent="0.2">
      <c r="C747" s="85"/>
    </row>
    <row r="748" spans="3:3" ht="13" hidden="1" x14ac:dyDescent="0.2">
      <c r="C748" s="85"/>
    </row>
    <row r="749" spans="3:3" ht="13" hidden="1" x14ac:dyDescent="0.2">
      <c r="C749" s="85"/>
    </row>
    <row r="750" spans="3:3" ht="13" hidden="1" x14ac:dyDescent="0.2">
      <c r="C750" s="85"/>
    </row>
    <row r="751" spans="3:3" ht="13" hidden="1" x14ac:dyDescent="0.2">
      <c r="C751" s="85"/>
    </row>
    <row r="752" spans="3:3" ht="13" hidden="1" x14ac:dyDescent="0.2">
      <c r="C752" s="85"/>
    </row>
    <row r="753" spans="3:3" ht="13" hidden="1" x14ac:dyDescent="0.2">
      <c r="C753" s="85"/>
    </row>
    <row r="754" spans="3:3" ht="13" hidden="1" x14ac:dyDescent="0.2">
      <c r="C754" s="85"/>
    </row>
    <row r="755" spans="3:3" ht="13" hidden="1" x14ac:dyDescent="0.2">
      <c r="C755" s="85"/>
    </row>
    <row r="756" spans="3:3" ht="13" hidden="1" x14ac:dyDescent="0.2">
      <c r="C756" s="85"/>
    </row>
    <row r="757" spans="3:3" ht="13" hidden="1" x14ac:dyDescent="0.2">
      <c r="C757" s="85"/>
    </row>
    <row r="758" spans="3:3" ht="13" hidden="1" x14ac:dyDescent="0.2">
      <c r="C758" s="85"/>
    </row>
    <row r="759" spans="3:3" ht="13" hidden="1" x14ac:dyDescent="0.2">
      <c r="C759" s="85"/>
    </row>
    <row r="760" spans="3:3" ht="13" hidden="1" x14ac:dyDescent="0.2">
      <c r="C760" s="85"/>
    </row>
    <row r="761" spans="3:3" ht="13" hidden="1" x14ac:dyDescent="0.2">
      <c r="C761" s="85"/>
    </row>
    <row r="762" spans="3:3" ht="13" hidden="1" x14ac:dyDescent="0.2">
      <c r="C762" s="85"/>
    </row>
    <row r="763" spans="3:3" ht="13" hidden="1" x14ac:dyDescent="0.2">
      <c r="C763" s="85"/>
    </row>
    <row r="764" spans="3:3" ht="13" hidden="1" x14ac:dyDescent="0.2">
      <c r="C764" s="85"/>
    </row>
    <row r="765" spans="3:3" ht="13" hidden="1" x14ac:dyDescent="0.2">
      <c r="C765" s="85"/>
    </row>
    <row r="766" spans="3:3" ht="13" hidden="1" x14ac:dyDescent="0.2">
      <c r="C766" s="85"/>
    </row>
    <row r="767" spans="3:3" ht="13" hidden="1" x14ac:dyDescent="0.2">
      <c r="C767" s="85"/>
    </row>
    <row r="768" spans="3:3" ht="13" hidden="1" x14ac:dyDescent="0.2">
      <c r="C768" s="85"/>
    </row>
    <row r="769" spans="3:3" ht="13" hidden="1" x14ac:dyDescent="0.2">
      <c r="C769" s="85"/>
    </row>
    <row r="770" spans="3:3" ht="13" hidden="1" x14ac:dyDescent="0.2">
      <c r="C770" s="85"/>
    </row>
    <row r="771" spans="3:3" ht="13" hidden="1" x14ac:dyDescent="0.2">
      <c r="C771" s="85"/>
    </row>
    <row r="772" spans="3:3" ht="13" hidden="1" x14ac:dyDescent="0.2">
      <c r="C772" s="85"/>
    </row>
    <row r="773" spans="3:3" ht="13" hidden="1" x14ac:dyDescent="0.2">
      <c r="C773" s="85"/>
    </row>
    <row r="774" spans="3:3" ht="13" hidden="1" x14ac:dyDescent="0.2">
      <c r="C774" s="85"/>
    </row>
    <row r="775" spans="3:3" ht="13" hidden="1" x14ac:dyDescent="0.2">
      <c r="C775" s="85"/>
    </row>
    <row r="776" spans="3:3" ht="13" hidden="1" x14ac:dyDescent="0.2">
      <c r="C776" s="85"/>
    </row>
    <row r="777" spans="3:3" ht="13" hidden="1" x14ac:dyDescent="0.2">
      <c r="C777" s="85"/>
    </row>
    <row r="778" spans="3:3" ht="13" hidden="1" x14ac:dyDescent="0.2">
      <c r="C778" s="85"/>
    </row>
    <row r="779" spans="3:3" ht="13" hidden="1" x14ac:dyDescent="0.2">
      <c r="C779" s="85"/>
    </row>
    <row r="780" spans="3:3" ht="13" hidden="1" x14ac:dyDescent="0.2">
      <c r="C780" s="85"/>
    </row>
    <row r="781" spans="3:3" ht="13" hidden="1" x14ac:dyDescent="0.2">
      <c r="C781" s="85"/>
    </row>
    <row r="782" spans="3:3" ht="13" hidden="1" x14ac:dyDescent="0.2">
      <c r="C782" s="85"/>
    </row>
    <row r="783" spans="3:3" ht="13" hidden="1" x14ac:dyDescent="0.2">
      <c r="C783" s="85"/>
    </row>
    <row r="784" spans="3:3" ht="13" hidden="1" x14ac:dyDescent="0.2">
      <c r="C784" s="85"/>
    </row>
    <row r="785" spans="3:3" ht="13" hidden="1" x14ac:dyDescent="0.2">
      <c r="C785" s="85"/>
    </row>
    <row r="786" spans="3:3" ht="13" hidden="1" x14ac:dyDescent="0.2">
      <c r="C786" s="85"/>
    </row>
    <row r="787" spans="3:3" ht="13" hidden="1" x14ac:dyDescent="0.2">
      <c r="C787" s="85"/>
    </row>
    <row r="788" spans="3:3" ht="13" hidden="1" x14ac:dyDescent="0.2">
      <c r="C788" s="85"/>
    </row>
    <row r="789" spans="3:3" ht="13" hidden="1" x14ac:dyDescent="0.2">
      <c r="C789" s="85"/>
    </row>
    <row r="790" spans="3:3" ht="13" hidden="1" x14ac:dyDescent="0.2">
      <c r="C790" s="85"/>
    </row>
    <row r="791" spans="3:3" ht="13" hidden="1" x14ac:dyDescent="0.2">
      <c r="C791" s="85"/>
    </row>
    <row r="792" spans="3:3" ht="13" hidden="1" x14ac:dyDescent="0.2">
      <c r="C792" s="85"/>
    </row>
    <row r="793" spans="3:3" ht="13" hidden="1" x14ac:dyDescent="0.2">
      <c r="C793" s="85"/>
    </row>
    <row r="794" spans="3:3" ht="13" hidden="1" x14ac:dyDescent="0.2">
      <c r="C794" s="85"/>
    </row>
    <row r="795" spans="3:3" ht="13" hidden="1" x14ac:dyDescent="0.2">
      <c r="C795" s="85"/>
    </row>
    <row r="796" spans="3:3" ht="13" hidden="1" x14ac:dyDescent="0.2">
      <c r="C796" s="85"/>
    </row>
    <row r="797" spans="3:3" ht="13" hidden="1" x14ac:dyDescent="0.2">
      <c r="C797" s="85"/>
    </row>
    <row r="798" spans="3:3" ht="13" hidden="1" x14ac:dyDescent="0.2">
      <c r="C798" s="85"/>
    </row>
    <row r="799" spans="3:3" ht="13" hidden="1" x14ac:dyDescent="0.2">
      <c r="C799" s="85"/>
    </row>
    <row r="800" spans="3:3" ht="13" hidden="1" x14ac:dyDescent="0.2">
      <c r="C800" s="85"/>
    </row>
    <row r="801" spans="3:3" ht="13" hidden="1" x14ac:dyDescent="0.2">
      <c r="C801" s="85"/>
    </row>
    <row r="802" spans="3:3" ht="13" hidden="1" x14ac:dyDescent="0.2">
      <c r="C802" s="85"/>
    </row>
    <row r="803" spans="3:3" ht="13" hidden="1" x14ac:dyDescent="0.2">
      <c r="C803" s="85"/>
    </row>
    <row r="804" spans="3:3" ht="13" hidden="1" x14ac:dyDescent="0.2">
      <c r="C804" s="85"/>
    </row>
    <row r="805" spans="3:3" ht="13" hidden="1" x14ac:dyDescent="0.2">
      <c r="C805" s="85"/>
    </row>
    <row r="806" spans="3:3" ht="13" hidden="1" x14ac:dyDescent="0.2">
      <c r="C806" s="85"/>
    </row>
    <row r="807" spans="3:3" ht="13" hidden="1" x14ac:dyDescent="0.2">
      <c r="C807" s="85"/>
    </row>
    <row r="808" spans="3:3" ht="13" hidden="1" x14ac:dyDescent="0.2">
      <c r="C808" s="85"/>
    </row>
    <row r="809" spans="3:3" ht="13" hidden="1" x14ac:dyDescent="0.2">
      <c r="C809" s="85"/>
    </row>
    <row r="810" spans="3:3" ht="13" hidden="1" x14ac:dyDescent="0.2">
      <c r="C810" s="85"/>
    </row>
    <row r="811" spans="3:3" ht="13" hidden="1" x14ac:dyDescent="0.2">
      <c r="C811" s="85"/>
    </row>
    <row r="812" spans="3:3" ht="13" hidden="1" x14ac:dyDescent="0.2">
      <c r="C812" s="85"/>
    </row>
    <row r="813" spans="3:3" ht="13" hidden="1" x14ac:dyDescent="0.2">
      <c r="C813" s="85"/>
    </row>
    <row r="814" spans="3:3" ht="13" hidden="1" x14ac:dyDescent="0.2">
      <c r="C814" s="85"/>
    </row>
    <row r="815" spans="3:3" ht="13" hidden="1" x14ac:dyDescent="0.2">
      <c r="C815" s="85"/>
    </row>
    <row r="816" spans="3:3" ht="13" hidden="1" x14ac:dyDescent="0.2">
      <c r="C816" s="85"/>
    </row>
    <row r="817" spans="3:3" ht="13" hidden="1" x14ac:dyDescent="0.2">
      <c r="C817" s="85"/>
    </row>
    <row r="818" spans="3:3" ht="13" hidden="1" x14ac:dyDescent="0.2">
      <c r="C818" s="85"/>
    </row>
    <row r="819" spans="3:3" ht="13" hidden="1" x14ac:dyDescent="0.2">
      <c r="C819" s="85"/>
    </row>
    <row r="820" spans="3:3" ht="13" hidden="1" x14ac:dyDescent="0.2">
      <c r="C820" s="85"/>
    </row>
    <row r="821" spans="3:3" ht="13" hidden="1" x14ac:dyDescent="0.2">
      <c r="C821" s="85"/>
    </row>
    <row r="822" spans="3:3" ht="13" hidden="1" x14ac:dyDescent="0.2">
      <c r="C822" s="85"/>
    </row>
    <row r="823" spans="3:3" ht="13" hidden="1" x14ac:dyDescent="0.2">
      <c r="C823" s="85"/>
    </row>
    <row r="824" spans="3:3" ht="13" hidden="1" x14ac:dyDescent="0.2">
      <c r="C824" s="85"/>
    </row>
    <row r="825" spans="3:3" ht="13" hidden="1" x14ac:dyDescent="0.2">
      <c r="C825" s="85"/>
    </row>
    <row r="826" spans="3:3" ht="13" hidden="1" x14ac:dyDescent="0.2">
      <c r="C826" s="85"/>
    </row>
    <row r="827" spans="3:3" ht="13" hidden="1" x14ac:dyDescent="0.2">
      <c r="C827" s="85"/>
    </row>
    <row r="828" spans="3:3" ht="13" hidden="1" x14ac:dyDescent="0.2">
      <c r="C828" s="85"/>
    </row>
    <row r="829" spans="3:3" ht="13" hidden="1" x14ac:dyDescent="0.2">
      <c r="C829" s="85"/>
    </row>
    <row r="830" spans="3:3" ht="13" hidden="1" x14ac:dyDescent="0.2">
      <c r="C830" s="85"/>
    </row>
    <row r="831" spans="3:3" ht="13" hidden="1" x14ac:dyDescent="0.2">
      <c r="C831" s="85"/>
    </row>
    <row r="832" spans="3:3" ht="13" hidden="1" x14ac:dyDescent="0.2">
      <c r="C832" s="85"/>
    </row>
    <row r="833" spans="3:3" ht="13" hidden="1" x14ac:dyDescent="0.2">
      <c r="C833" s="85"/>
    </row>
    <row r="834" spans="3:3" ht="13" hidden="1" x14ac:dyDescent="0.2">
      <c r="C834" s="85"/>
    </row>
    <row r="835" spans="3:3" ht="13" hidden="1" x14ac:dyDescent="0.2">
      <c r="C835" s="85"/>
    </row>
    <row r="836" spans="3:3" ht="13" hidden="1" x14ac:dyDescent="0.2">
      <c r="C836" s="85"/>
    </row>
    <row r="837" spans="3:3" ht="13" hidden="1" x14ac:dyDescent="0.2">
      <c r="C837" s="85"/>
    </row>
    <row r="838" spans="3:3" ht="13" hidden="1" x14ac:dyDescent="0.2">
      <c r="C838" s="85"/>
    </row>
    <row r="839" spans="3:3" ht="13" hidden="1" x14ac:dyDescent="0.2">
      <c r="C839" s="85"/>
    </row>
    <row r="840" spans="3:3" ht="13" hidden="1" x14ac:dyDescent="0.2">
      <c r="C840" s="85"/>
    </row>
    <row r="841" spans="3:3" ht="13" hidden="1" x14ac:dyDescent="0.2">
      <c r="C841" s="85"/>
    </row>
    <row r="842" spans="3:3" ht="13" hidden="1" x14ac:dyDescent="0.2">
      <c r="C842" s="85"/>
    </row>
    <row r="843" spans="3:3" ht="13" hidden="1" x14ac:dyDescent="0.2">
      <c r="C843" s="85"/>
    </row>
    <row r="844" spans="3:3" ht="13" hidden="1" x14ac:dyDescent="0.2">
      <c r="C844" s="85"/>
    </row>
    <row r="845" spans="3:3" ht="13" hidden="1" x14ac:dyDescent="0.2">
      <c r="C845" s="85"/>
    </row>
    <row r="846" spans="3:3" ht="13" hidden="1" x14ac:dyDescent="0.2">
      <c r="C846" s="85"/>
    </row>
    <row r="847" spans="3:3" ht="13" hidden="1" x14ac:dyDescent="0.2">
      <c r="C847" s="85"/>
    </row>
    <row r="848" spans="3:3" ht="13" hidden="1" x14ac:dyDescent="0.2">
      <c r="C848" s="85"/>
    </row>
    <row r="849" spans="3:3" ht="13" hidden="1" x14ac:dyDescent="0.2">
      <c r="C849" s="85"/>
    </row>
    <row r="850" spans="3:3" ht="13" hidden="1" x14ac:dyDescent="0.2">
      <c r="C850" s="85"/>
    </row>
    <row r="851" spans="3:3" ht="13" hidden="1" x14ac:dyDescent="0.2">
      <c r="C851" s="85"/>
    </row>
    <row r="852" spans="3:3" ht="13" hidden="1" x14ac:dyDescent="0.2">
      <c r="C852" s="85"/>
    </row>
    <row r="853" spans="3:3" ht="13" hidden="1" x14ac:dyDescent="0.2">
      <c r="C853" s="85"/>
    </row>
    <row r="854" spans="3:3" ht="13" hidden="1" x14ac:dyDescent="0.2">
      <c r="C854" s="85"/>
    </row>
    <row r="855" spans="3:3" ht="13" hidden="1" x14ac:dyDescent="0.2">
      <c r="C855" s="85"/>
    </row>
    <row r="856" spans="3:3" ht="13" hidden="1" x14ac:dyDescent="0.2">
      <c r="C856" s="85"/>
    </row>
    <row r="857" spans="3:3" ht="13" hidden="1" x14ac:dyDescent="0.2">
      <c r="C857" s="85"/>
    </row>
    <row r="858" spans="3:3" ht="13" hidden="1" x14ac:dyDescent="0.2">
      <c r="C858" s="85"/>
    </row>
    <row r="859" spans="3:3" ht="13" hidden="1" x14ac:dyDescent="0.2">
      <c r="C859" s="85"/>
    </row>
    <row r="860" spans="3:3" ht="13" hidden="1" x14ac:dyDescent="0.2">
      <c r="C860" s="85"/>
    </row>
    <row r="861" spans="3:3" ht="13" hidden="1" x14ac:dyDescent="0.2">
      <c r="C861" s="85"/>
    </row>
    <row r="862" spans="3:3" ht="13" hidden="1" x14ac:dyDescent="0.2">
      <c r="C862" s="85"/>
    </row>
    <row r="863" spans="3:3" ht="13" hidden="1" x14ac:dyDescent="0.2">
      <c r="C863" s="85"/>
    </row>
    <row r="864" spans="3:3" ht="13" hidden="1" x14ac:dyDescent="0.2">
      <c r="C864" s="85"/>
    </row>
    <row r="865" spans="3:3" ht="13" hidden="1" x14ac:dyDescent="0.2">
      <c r="C865" s="85"/>
    </row>
    <row r="866" spans="3:3" ht="13" hidden="1" x14ac:dyDescent="0.2">
      <c r="C866" s="85"/>
    </row>
    <row r="867" spans="3:3" ht="13" hidden="1" x14ac:dyDescent="0.2">
      <c r="C867" s="85"/>
    </row>
    <row r="868" spans="3:3" ht="13" hidden="1" x14ac:dyDescent="0.2">
      <c r="C868" s="85"/>
    </row>
    <row r="869" spans="3:3" ht="13" hidden="1" x14ac:dyDescent="0.2">
      <c r="C869" s="85"/>
    </row>
    <row r="870" spans="3:3" ht="13" hidden="1" x14ac:dyDescent="0.2">
      <c r="C870" s="85"/>
    </row>
    <row r="871" spans="3:3" ht="13" hidden="1" x14ac:dyDescent="0.2">
      <c r="C871" s="85"/>
    </row>
    <row r="872" spans="3:3" ht="13" hidden="1" x14ac:dyDescent="0.2">
      <c r="C872" s="85"/>
    </row>
    <row r="873" spans="3:3" ht="13" hidden="1" x14ac:dyDescent="0.2">
      <c r="C873" s="85"/>
    </row>
    <row r="874" spans="3:3" ht="13" hidden="1" x14ac:dyDescent="0.2">
      <c r="C874" s="85"/>
    </row>
    <row r="875" spans="3:3" ht="13" hidden="1" x14ac:dyDescent="0.2">
      <c r="C875" s="85"/>
    </row>
    <row r="876" spans="3:3" ht="13" hidden="1" x14ac:dyDescent="0.2">
      <c r="C876" s="85"/>
    </row>
    <row r="877" spans="3:3" ht="13" hidden="1" x14ac:dyDescent="0.2">
      <c r="C877" s="85"/>
    </row>
    <row r="878" spans="3:3" ht="13" hidden="1" x14ac:dyDescent="0.2">
      <c r="C878" s="85"/>
    </row>
    <row r="879" spans="3:3" ht="13" hidden="1" x14ac:dyDescent="0.2">
      <c r="C879" s="85"/>
    </row>
    <row r="880" spans="3:3" ht="13" hidden="1" x14ac:dyDescent="0.2">
      <c r="C880" s="85"/>
    </row>
    <row r="881" spans="3:3" ht="13" hidden="1" x14ac:dyDescent="0.2">
      <c r="C881" s="85"/>
    </row>
    <row r="882" spans="3:3" ht="13" hidden="1" x14ac:dyDescent="0.2">
      <c r="C882" s="85"/>
    </row>
    <row r="883" spans="3:3" ht="13" hidden="1" x14ac:dyDescent="0.2">
      <c r="C883" s="85"/>
    </row>
    <row r="884" spans="3:3" ht="13" hidden="1" x14ac:dyDescent="0.2">
      <c r="C884" s="85"/>
    </row>
    <row r="885" spans="3:3" ht="13" hidden="1" x14ac:dyDescent="0.2">
      <c r="C885" s="85"/>
    </row>
    <row r="886" spans="3:3" ht="13" hidden="1" x14ac:dyDescent="0.2">
      <c r="C886" s="85"/>
    </row>
    <row r="887" spans="3:3" ht="13" hidden="1" x14ac:dyDescent="0.2">
      <c r="C887" s="85"/>
    </row>
    <row r="888" spans="3:3" ht="13" hidden="1" x14ac:dyDescent="0.2">
      <c r="C888" s="85"/>
    </row>
    <row r="889" spans="3:3" ht="13" hidden="1" x14ac:dyDescent="0.2">
      <c r="C889" s="85"/>
    </row>
    <row r="890" spans="3:3" ht="13" hidden="1" x14ac:dyDescent="0.2">
      <c r="C890" s="85"/>
    </row>
    <row r="891" spans="3:3" ht="13" hidden="1" x14ac:dyDescent="0.2">
      <c r="C891" s="85"/>
    </row>
    <row r="892" spans="3:3" ht="13" hidden="1" x14ac:dyDescent="0.2">
      <c r="C892" s="85"/>
    </row>
    <row r="893" spans="3:3" ht="13" hidden="1" x14ac:dyDescent="0.2">
      <c r="C893" s="85"/>
    </row>
    <row r="894" spans="3:3" ht="13" hidden="1" x14ac:dyDescent="0.2">
      <c r="C894" s="85"/>
    </row>
    <row r="895" spans="3:3" ht="13" hidden="1" x14ac:dyDescent="0.2">
      <c r="C895" s="85"/>
    </row>
    <row r="896" spans="3:3" ht="13" hidden="1" x14ac:dyDescent="0.2">
      <c r="C896" s="85"/>
    </row>
    <row r="897" spans="3:3" ht="13" hidden="1" x14ac:dyDescent="0.2">
      <c r="C897" s="85"/>
    </row>
    <row r="898" spans="3:3" ht="13" hidden="1" x14ac:dyDescent="0.2">
      <c r="C898" s="85"/>
    </row>
    <row r="899" spans="3:3" ht="13" hidden="1" x14ac:dyDescent="0.2">
      <c r="C899" s="85"/>
    </row>
    <row r="900" spans="3:3" ht="13" hidden="1" x14ac:dyDescent="0.2">
      <c r="C900" s="85"/>
    </row>
    <row r="901" spans="3:3" ht="13" hidden="1" x14ac:dyDescent="0.2">
      <c r="C901" s="85"/>
    </row>
    <row r="902" spans="3:3" ht="13" hidden="1" x14ac:dyDescent="0.2">
      <c r="C902" s="85"/>
    </row>
    <row r="903" spans="3:3" ht="13" hidden="1" x14ac:dyDescent="0.2">
      <c r="C903" s="85"/>
    </row>
    <row r="904" spans="3:3" ht="13" hidden="1" x14ac:dyDescent="0.2">
      <c r="C904" s="85"/>
    </row>
    <row r="905" spans="3:3" ht="13" hidden="1" x14ac:dyDescent="0.2">
      <c r="C905" s="85"/>
    </row>
    <row r="906" spans="3:3" ht="13" hidden="1" x14ac:dyDescent="0.2">
      <c r="C906" s="85"/>
    </row>
    <row r="907" spans="3:3" ht="13" hidden="1" x14ac:dyDescent="0.2">
      <c r="C907" s="85"/>
    </row>
    <row r="908" spans="3:3" ht="13" hidden="1" x14ac:dyDescent="0.2">
      <c r="C908" s="85"/>
    </row>
    <row r="909" spans="3:3" ht="13" hidden="1" x14ac:dyDescent="0.2">
      <c r="C909" s="85"/>
    </row>
    <row r="910" spans="3:3" ht="13" hidden="1" x14ac:dyDescent="0.2">
      <c r="C910" s="85"/>
    </row>
    <row r="911" spans="3:3" ht="13" hidden="1" x14ac:dyDescent="0.2">
      <c r="C911" s="85"/>
    </row>
    <row r="912" spans="3:3" ht="13" hidden="1" x14ac:dyDescent="0.2">
      <c r="C912" s="85"/>
    </row>
    <row r="913" spans="3:3" ht="13" hidden="1" x14ac:dyDescent="0.2">
      <c r="C913" s="85"/>
    </row>
    <row r="914" spans="3:3" ht="13" hidden="1" x14ac:dyDescent="0.2">
      <c r="C914" s="85"/>
    </row>
    <row r="915" spans="3:3" ht="13" hidden="1" x14ac:dyDescent="0.2">
      <c r="C915" s="85"/>
    </row>
    <row r="916" spans="3:3" ht="13" hidden="1" x14ac:dyDescent="0.2">
      <c r="C916" s="85"/>
    </row>
    <row r="917" spans="3:3" ht="13" hidden="1" x14ac:dyDescent="0.2">
      <c r="C917" s="85"/>
    </row>
    <row r="918" spans="3:3" ht="13" hidden="1" x14ac:dyDescent="0.2">
      <c r="C918" s="85"/>
    </row>
    <row r="919" spans="3:3" ht="13" hidden="1" x14ac:dyDescent="0.2">
      <c r="C919" s="85"/>
    </row>
    <row r="920" spans="3:3" ht="13" hidden="1" x14ac:dyDescent="0.2">
      <c r="C920" s="85"/>
    </row>
    <row r="921" spans="3:3" ht="13" hidden="1" x14ac:dyDescent="0.2">
      <c r="C921" s="85"/>
    </row>
    <row r="922" spans="3:3" ht="13" hidden="1" x14ac:dyDescent="0.2">
      <c r="C922" s="85"/>
    </row>
    <row r="923" spans="3:3" ht="13" hidden="1" x14ac:dyDescent="0.2">
      <c r="C923" s="85"/>
    </row>
    <row r="924" spans="3:3" ht="13" hidden="1" x14ac:dyDescent="0.2">
      <c r="C924" s="85"/>
    </row>
    <row r="925" spans="3:3" ht="13" hidden="1" x14ac:dyDescent="0.2">
      <c r="C925" s="85"/>
    </row>
    <row r="926" spans="3:3" ht="13" hidden="1" x14ac:dyDescent="0.2">
      <c r="C926" s="85"/>
    </row>
    <row r="927" spans="3:3" ht="13" hidden="1" x14ac:dyDescent="0.2">
      <c r="C927" s="85"/>
    </row>
    <row r="928" spans="3:3" ht="13" hidden="1" x14ac:dyDescent="0.2">
      <c r="C928" s="85"/>
    </row>
    <row r="929" spans="3:3" ht="13" hidden="1" x14ac:dyDescent="0.2">
      <c r="C929" s="85"/>
    </row>
    <row r="930" spans="3:3" ht="13" hidden="1" x14ac:dyDescent="0.2">
      <c r="C930" s="85"/>
    </row>
    <row r="931" spans="3:3" ht="13" hidden="1" x14ac:dyDescent="0.2">
      <c r="C931" s="85"/>
    </row>
    <row r="932" spans="3:3" ht="13" hidden="1" x14ac:dyDescent="0.2">
      <c r="C932" s="85"/>
    </row>
    <row r="933" spans="3:3" ht="13" hidden="1" x14ac:dyDescent="0.2">
      <c r="C933" s="85"/>
    </row>
    <row r="934" spans="3:3" ht="13" hidden="1" x14ac:dyDescent="0.2">
      <c r="C934" s="85"/>
    </row>
    <row r="935" spans="3:3" ht="13" hidden="1" x14ac:dyDescent="0.2">
      <c r="C935" s="85"/>
    </row>
    <row r="936" spans="3:3" ht="13" hidden="1" x14ac:dyDescent="0.2">
      <c r="C936" s="85"/>
    </row>
    <row r="937" spans="3:3" ht="13" hidden="1" x14ac:dyDescent="0.2">
      <c r="C937" s="85"/>
    </row>
    <row r="938" spans="3:3" ht="13" hidden="1" x14ac:dyDescent="0.2">
      <c r="C938" s="85"/>
    </row>
    <row r="939" spans="3:3" ht="13" hidden="1" x14ac:dyDescent="0.2">
      <c r="C939" s="85"/>
    </row>
    <row r="940" spans="3:3" ht="13" hidden="1" x14ac:dyDescent="0.2">
      <c r="C940" s="85"/>
    </row>
    <row r="941" spans="3:3" ht="13" hidden="1" x14ac:dyDescent="0.2">
      <c r="C941" s="85"/>
    </row>
    <row r="942" spans="3:3" ht="13" hidden="1" x14ac:dyDescent="0.2">
      <c r="C942" s="85"/>
    </row>
    <row r="943" spans="3:3" ht="13" hidden="1" x14ac:dyDescent="0.2">
      <c r="C943" s="85"/>
    </row>
    <row r="944" spans="3:3" ht="13" hidden="1" x14ac:dyDescent="0.2">
      <c r="C944" s="85"/>
    </row>
    <row r="945" spans="3:3" ht="13" hidden="1" x14ac:dyDescent="0.2">
      <c r="C945" s="85"/>
    </row>
    <row r="946" spans="3:3" ht="13" hidden="1" x14ac:dyDescent="0.2">
      <c r="C946" s="85"/>
    </row>
    <row r="947" spans="3:3" ht="13" hidden="1" x14ac:dyDescent="0.2">
      <c r="C947" s="85"/>
    </row>
    <row r="948" spans="3:3" ht="13" hidden="1" x14ac:dyDescent="0.2">
      <c r="C948" s="85"/>
    </row>
    <row r="949" spans="3:3" ht="13" hidden="1" x14ac:dyDescent="0.2">
      <c r="C949" s="85"/>
    </row>
    <row r="950" spans="3:3" ht="13" hidden="1" x14ac:dyDescent="0.2">
      <c r="C950" s="85"/>
    </row>
    <row r="951" spans="3:3" ht="13" hidden="1" x14ac:dyDescent="0.2">
      <c r="C951" s="85"/>
    </row>
    <row r="952" spans="3:3" ht="13" hidden="1" x14ac:dyDescent="0.2">
      <c r="C952" s="85"/>
    </row>
    <row r="953" spans="3:3" ht="13" hidden="1" x14ac:dyDescent="0.2">
      <c r="C953" s="85"/>
    </row>
    <row r="954" spans="3:3" ht="13" hidden="1" x14ac:dyDescent="0.2">
      <c r="C954" s="85"/>
    </row>
    <row r="955" spans="3:3" ht="13" hidden="1" x14ac:dyDescent="0.2">
      <c r="C955" s="85"/>
    </row>
    <row r="956" spans="3:3" ht="13" hidden="1" x14ac:dyDescent="0.2">
      <c r="C956" s="85"/>
    </row>
    <row r="957" spans="3:3" ht="13" hidden="1" x14ac:dyDescent="0.2">
      <c r="C957" s="85"/>
    </row>
    <row r="958" spans="3:3" ht="13" hidden="1" x14ac:dyDescent="0.2">
      <c r="C958" s="85"/>
    </row>
  </sheetData>
  <sheetProtection password="CB65" sheet="1" objects="1" scenarios="1"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09_SZ"/>
  <dimension ref="A1:I387"/>
  <sheetViews>
    <sheetView topLeftCell="A1048576" workbookViewId="0">
      <selection activeCell="D2" sqref="D2"/>
    </sheetView>
  </sheetViews>
  <sheetFormatPr defaultColWidth="9" defaultRowHeight="13.5" customHeight="1" zeroHeight="1" x14ac:dyDescent="0.2"/>
  <cols>
    <col min="1" max="16384" width="9" style="86"/>
  </cols>
  <sheetData>
    <row r="1" spans="1:9" ht="13" hidden="1" x14ac:dyDescent="0.2">
      <c r="D1" s="86" t="s">
        <v>168</v>
      </c>
    </row>
    <row r="2" spans="1:9" ht="13" hidden="1" x14ac:dyDescent="0.2">
      <c r="D2" s="87" t="s">
        <v>169</v>
      </c>
      <c r="E2" s="88"/>
    </row>
    <row r="3" spans="1:9" ht="13" hidden="1" x14ac:dyDescent="0.2">
      <c r="B3" s="89"/>
      <c r="C3" s="90"/>
      <c r="D3" s="91" t="s">
        <v>170</v>
      </c>
      <c r="E3" s="91"/>
      <c r="F3" s="92"/>
      <c r="G3" s="91"/>
      <c r="H3" s="91"/>
      <c r="I3" s="91"/>
    </row>
    <row r="4" spans="1:9" ht="13" hidden="1" x14ac:dyDescent="0.2">
      <c r="B4" s="93" t="s">
        <v>8</v>
      </c>
      <c r="C4" s="89" t="s">
        <v>171</v>
      </c>
      <c r="D4" s="89" t="s">
        <v>172</v>
      </c>
      <c r="E4" s="94"/>
      <c r="F4" s="95"/>
      <c r="G4" s="91"/>
      <c r="H4" s="91"/>
      <c r="I4" s="91"/>
    </row>
    <row r="5" spans="1:9" ht="13" hidden="1" x14ac:dyDescent="0.2">
      <c r="A5" s="86" t="s">
        <v>173</v>
      </c>
      <c r="B5" s="86" t="s">
        <v>174</v>
      </c>
      <c r="C5" s="96" t="s">
        <v>145</v>
      </c>
      <c r="D5" s="86">
        <v>18</v>
      </c>
    </row>
    <row r="6" spans="1:9" ht="13" hidden="1" x14ac:dyDescent="0.2">
      <c r="A6" s="86" t="s">
        <v>175</v>
      </c>
      <c r="B6" s="86" t="s">
        <v>176</v>
      </c>
      <c r="C6" s="96" t="s">
        <v>151</v>
      </c>
      <c r="D6" s="86">
        <v>16</v>
      </c>
    </row>
    <row r="7" spans="1:9" ht="13" hidden="1" x14ac:dyDescent="0.2">
      <c r="A7" s="86" t="s">
        <v>177</v>
      </c>
      <c r="B7" s="86" t="s">
        <v>178</v>
      </c>
      <c r="C7" s="96" t="s">
        <v>148</v>
      </c>
      <c r="D7" s="86">
        <v>49</v>
      </c>
    </row>
    <row r="8" spans="1:9" ht="13" hidden="1" x14ac:dyDescent="0.2">
      <c r="A8" s="86" t="s">
        <v>179</v>
      </c>
      <c r="B8" s="86" t="s">
        <v>180</v>
      </c>
      <c r="C8" s="96" t="s">
        <v>122</v>
      </c>
      <c r="D8" s="86">
        <v>62</v>
      </c>
    </row>
    <row r="9" spans="1:9" ht="13" hidden="1" x14ac:dyDescent="0.2">
      <c r="A9" s="86" t="s">
        <v>181</v>
      </c>
      <c r="B9" s="86" t="s">
        <v>182</v>
      </c>
      <c r="C9" s="96" t="s">
        <v>159</v>
      </c>
      <c r="D9" s="86">
        <v>58</v>
      </c>
    </row>
    <row r="10" spans="1:9" ht="13" hidden="1" x14ac:dyDescent="0.2">
      <c r="A10" s="86" t="s">
        <v>183</v>
      </c>
      <c r="B10" s="86" t="s">
        <v>184</v>
      </c>
      <c r="C10" s="96" t="s">
        <v>166</v>
      </c>
      <c r="D10" s="86">
        <v>21</v>
      </c>
    </row>
    <row r="11" spans="1:9" ht="13" hidden="1" x14ac:dyDescent="0.2">
      <c r="A11" s="86" t="s">
        <v>185</v>
      </c>
      <c r="B11" s="86" t="s">
        <v>186</v>
      </c>
      <c r="C11" s="96" t="s">
        <v>156</v>
      </c>
      <c r="D11" s="86">
        <v>28</v>
      </c>
    </row>
    <row r="12" spans="1:9" ht="13" hidden="1" x14ac:dyDescent="0.2">
      <c r="A12" s="86" t="s">
        <v>187</v>
      </c>
      <c r="B12" s="86" t="s">
        <v>188</v>
      </c>
      <c r="C12" s="96" t="s">
        <v>140</v>
      </c>
      <c r="D12" s="86">
        <v>69</v>
      </c>
    </row>
    <row r="13" spans="1:9" ht="13" hidden="1" x14ac:dyDescent="0.2">
      <c r="A13" s="86" t="s">
        <v>189</v>
      </c>
      <c r="B13" s="86" t="s">
        <v>190</v>
      </c>
      <c r="C13" s="96" t="s">
        <v>157</v>
      </c>
      <c r="D13" s="86">
        <v>25</v>
      </c>
    </row>
    <row r="14" spans="1:9" ht="13" hidden="1" x14ac:dyDescent="0.2">
      <c r="A14" s="86" t="s">
        <v>191</v>
      </c>
      <c r="B14" s="86" t="s">
        <v>192</v>
      </c>
      <c r="C14" s="96" t="s">
        <v>162</v>
      </c>
      <c r="D14" s="86">
        <v>15</v>
      </c>
    </row>
    <row r="15" spans="1:9" ht="13" hidden="1" x14ac:dyDescent="0.2">
      <c r="A15" s="86" t="s">
        <v>193</v>
      </c>
      <c r="B15" s="86" t="s">
        <v>194</v>
      </c>
      <c r="C15" s="96" t="s">
        <v>146</v>
      </c>
      <c r="D15" s="86">
        <v>52</v>
      </c>
    </row>
    <row r="16" spans="1:9" ht="13" hidden="1" x14ac:dyDescent="0.2">
      <c r="A16" s="86" t="s">
        <v>195</v>
      </c>
      <c r="B16" s="86" t="s">
        <v>196</v>
      </c>
      <c r="C16" s="96" t="s">
        <v>136</v>
      </c>
      <c r="D16" s="86">
        <v>42</v>
      </c>
      <c r="G16" s="97"/>
    </row>
    <row r="17" spans="1:4" ht="13" hidden="1" x14ac:dyDescent="0.2">
      <c r="A17" s="86" t="s">
        <v>197</v>
      </c>
      <c r="B17" s="86" t="s">
        <v>198</v>
      </c>
      <c r="C17" s="96" t="s">
        <v>134</v>
      </c>
      <c r="D17" s="86">
        <v>119</v>
      </c>
    </row>
    <row r="18" spans="1:4" ht="13" hidden="1" x14ac:dyDescent="0.2">
      <c r="A18" s="86" t="s">
        <v>199</v>
      </c>
      <c r="B18" s="86" t="s">
        <v>200</v>
      </c>
      <c r="C18" s="96" t="s">
        <v>87</v>
      </c>
      <c r="D18" s="86">
        <v>184</v>
      </c>
    </row>
    <row r="19" spans="1:4" ht="13" hidden="1" x14ac:dyDescent="0.2">
      <c r="A19" s="86" t="s">
        <v>201</v>
      </c>
      <c r="B19" s="86" t="s">
        <v>202</v>
      </c>
      <c r="C19" s="96" t="s">
        <v>142</v>
      </c>
      <c r="D19" s="86">
        <v>33</v>
      </c>
    </row>
    <row r="20" spans="1:4" ht="13" hidden="1" x14ac:dyDescent="0.2">
      <c r="A20" s="86" t="s">
        <v>203</v>
      </c>
      <c r="B20" s="86" t="s">
        <v>204</v>
      </c>
      <c r="C20" s="96" t="s">
        <v>149</v>
      </c>
      <c r="D20" s="86">
        <v>17</v>
      </c>
    </row>
    <row r="21" spans="1:4" ht="13" hidden="1" x14ac:dyDescent="0.2">
      <c r="A21" s="86" t="s">
        <v>205</v>
      </c>
      <c r="B21" s="86" t="s">
        <v>206</v>
      </c>
      <c r="C21" s="96" t="s">
        <v>138</v>
      </c>
      <c r="D21" s="86">
        <v>34</v>
      </c>
    </row>
    <row r="22" spans="1:4" ht="13" hidden="1" x14ac:dyDescent="0.2">
      <c r="A22" s="86" t="s">
        <v>207</v>
      </c>
      <c r="B22" s="86" t="s">
        <v>208</v>
      </c>
      <c r="C22" s="96" t="s">
        <v>129</v>
      </c>
      <c r="D22" s="86">
        <v>136</v>
      </c>
    </row>
    <row r="23" spans="1:4" ht="13" hidden="1" x14ac:dyDescent="0.2">
      <c r="A23" s="86" t="s">
        <v>209</v>
      </c>
      <c r="B23" s="86" t="s">
        <v>210</v>
      </c>
      <c r="C23" s="96" t="s">
        <v>125</v>
      </c>
      <c r="D23" s="86">
        <v>86</v>
      </c>
    </row>
    <row r="24" spans="1:4" ht="13" hidden="1" x14ac:dyDescent="0.2">
      <c r="A24" s="86" t="s">
        <v>211</v>
      </c>
      <c r="B24" s="86" t="s">
        <v>212</v>
      </c>
      <c r="C24" s="96" t="s">
        <v>160</v>
      </c>
      <c r="D24" s="86">
        <v>65</v>
      </c>
    </row>
    <row r="25" spans="1:4" ht="13" hidden="1" x14ac:dyDescent="0.2">
      <c r="A25" s="86" t="s">
        <v>213</v>
      </c>
      <c r="B25" s="86" t="s">
        <v>214</v>
      </c>
      <c r="C25" s="96" t="s">
        <v>152</v>
      </c>
      <c r="D25" s="86">
        <v>11</v>
      </c>
    </row>
    <row r="26" spans="1:4" ht="13" hidden="1" x14ac:dyDescent="0.2">
      <c r="A26" s="86" t="s">
        <v>215</v>
      </c>
      <c r="B26" s="86" t="s">
        <v>216</v>
      </c>
      <c r="C26" s="96" t="s">
        <v>133</v>
      </c>
      <c r="D26" s="86">
        <v>78</v>
      </c>
    </row>
    <row r="27" spans="1:4" ht="13" hidden="1" x14ac:dyDescent="0.2">
      <c r="A27" s="86" t="s">
        <v>217</v>
      </c>
      <c r="B27" s="86" t="s">
        <v>218</v>
      </c>
      <c r="C27" s="96" t="s">
        <v>141</v>
      </c>
      <c r="D27" s="86">
        <v>11</v>
      </c>
    </row>
    <row r="28" spans="1:4" ht="13" hidden="1" x14ac:dyDescent="0.2">
      <c r="A28" s="86" t="s">
        <v>219</v>
      </c>
      <c r="B28" s="86" t="s">
        <v>220</v>
      </c>
      <c r="C28" s="96" t="s">
        <v>158</v>
      </c>
      <c r="D28" s="86">
        <v>20</v>
      </c>
    </row>
    <row r="29" spans="1:4" ht="13" hidden="1" x14ac:dyDescent="0.2">
      <c r="A29" s="86" t="s">
        <v>221</v>
      </c>
      <c r="B29" s="86" t="s">
        <v>222</v>
      </c>
      <c r="C29" s="96" t="s">
        <v>167</v>
      </c>
      <c r="D29" s="86">
        <v>7</v>
      </c>
    </row>
    <row r="30" spans="1:4" ht="13" hidden="1" x14ac:dyDescent="0.2">
      <c r="A30" s="86" t="s">
        <v>223</v>
      </c>
      <c r="B30" s="86" t="s">
        <v>224</v>
      </c>
      <c r="C30" s="96" t="s">
        <v>153</v>
      </c>
      <c r="D30" s="86">
        <v>6</v>
      </c>
    </row>
    <row r="31" spans="1:4" ht="13" hidden="1" x14ac:dyDescent="0.2">
      <c r="A31" s="86" t="s">
        <v>225</v>
      </c>
      <c r="B31" s="86" t="s">
        <v>226</v>
      </c>
      <c r="C31" s="96" t="s">
        <v>165</v>
      </c>
      <c r="D31" s="86">
        <v>7</v>
      </c>
    </row>
    <row r="32" spans="1:4" ht="13" hidden="1" x14ac:dyDescent="0.2">
      <c r="A32" s="86" t="s">
        <v>227</v>
      </c>
      <c r="B32" s="86" t="s">
        <v>228</v>
      </c>
      <c r="C32" s="96" t="s">
        <v>161</v>
      </c>
      <c r="D32" s="86">
        <v>4</v>
      </c>
    </row>
    <row r="33" spans="1:4" ht="13" hidden="1" x14ac:dyDescent="0.2">
      <c r="A33" s="86" t="s">
        <v>229</v>
      </c>
      <c r="B33" s="86" t="s">
        <v>230</v>
      </c>
      <c r="C33" s="96" t="s">
        <v>164</v>
      </c>
      <c r="D33" s="86">
        <v>11</v>
      </c>
    </row>
    <row r="34" spans="1:4" ht="13" hidden="1" x14ac:dyDescent="0.2">
      <c r="A34" s="86" t="s">
        <v>231</v>
      </c>
      <c r="B34" s="86" t="s">
        <v>232</v>
      </c>
      <c r="C34" s="96" t="s">
        <v>139</v>
      </c>
      <c r="D34" s="86">
        <v>23</v>
      </c>
    </row>
    <row r="35" spans="1:4" ht="13" hidden="1" x14ac:dyDescent="0.2">
      <c r="A35" s="86" t="s">
        <v>233</v>
      </c>
      <c r="B35" s="86" t="s">
        <v>234</v>
      </c>
      <c r="C35" s="96" t="s">
        <v>143</v>
      </c>
      <c r="D35" s="86">
        <v>33</v>
      </c>
    </row>
    <row r="36" spans="1:4" ht="13" hidden="1" x14ac:dyDescent="0.2">
      <c r="C36" s="96"/>
    </row>
    <row r="37" spans="1:4" ht="13" hidden="1" x14ac:dyDescent="0.2">
      <c r="C37" s="96"/>
    </row>
    <row r="38" spans="1:4" ht="13" hidden="1" x14ac:dyDescent="0.2">
      <c r="C38" s="96"/>
    </row>
    <row r="39" spans="1:4" ht="13" hidden="1" x14ac:dyDescent="0.2">
      <c r="C39" s="96"/>
    </row>
    <row r="40" spans="1:4" ht="13" hidden="1" x14ac:dyDescent="0.2">
      <c r="C40" s="96"/>
    </row>
    <row r="41" spans="1:4" ht="13" hidden="1" x14ac:dyDescent="0.2">
      <c r="C41" s="96"/>
    </row>
    <row r="42" spans="1:4" ht="13" hidden="1" x14ac:dyDescent="0.2">
      <c r="C42" s="96"/>
    </row>
    <row r="43" spans="1:4" ht="13" hidden="1" x14ac:dyDescent="0.2">
      <c r="C43" s="96"/>
    </row>
    <row r="44" spans="1:4" ht="13" hidden="1" x14ac:dyDescent="0.2">
      <c r="C44" s="96"/>
    </row>
    <row r="45" spans="1:4" ht="13" hidden="1" x14ac:dyDescent="0.2">
      <c r="C45" s="96"/>
    </row>
    <row r="46" spans="1:4" ht="13" hidden="1" x14ac:dyDescent="0.2">
      <c r="C46" s="96"/>
    </row>
    <row r="47" spans="1:4" ht="13" hidden="1" x14ac:dyDescent="0.2">
      <c r="C47" s="96"/>
    </row>
    <row r="48" spans="1:4" ht="13" hidden="1" x14ac:dyDescent="0.2">
      <c r="C48" s="96"/>
    </row>
    <row r="49" spans="2:7" ht="13" hidden="1" x14ac:dyDescent="0.2">
      <c r="C49" s="96"/>
    </row>
    <row r="50" spans="2:7" ht="13" hidden="1" x14ac:dyDescent="0.2">
      <c r="B50" s="87"/>
      <c r="C50" s="98"/>
    </row>
    <row r="51" spans="2:7" ht="13" hidden="1" x14ac:dyDescent="0.2">
      <c r="C51" s="96"/>
      <c r="G51" s="97"/>
    </row>
    <row r="52" spans="2:7" ht="13" hidden="1" x14ac:dyDescent="0.2">
      <c r="C52" s="96"/>
    </row>
    <row r="53" spans="2:7" ht="13" hidden="1" x14ac:dyDescent="0.2">
      <c r="C53" s="96"/>
    </row>
    <row r="54" spans="2:7" ht="13" hidden="1" x14ac:dyDescent="0.2">
      <c r="C54" s="96"/>
    </row>
    <row r="55" spans="2:7" ht="13" hidden="1" x14ac:dyDescent="0.2">
      <c r="C55" s="96"/>
    </row>
    <row r="56" spans="2:7" ht="13" hidden="1" x14ac:dyDescent="0.2">
      <c r="C56" s="96"/>
    </row>
    <row r="57" spans="2:7" ht="13" hidden="1" x14ac:dyDescent="0.2">
      <c r="C57" s="96"/>
    </row>
    <row r="58" spans="2:7" ht="13" hidden="1" x14ac:dyDescent="0.2">
      <c r="C58" s="96"/>
    </row>
    <row r="59" spans="2:7" ht="13" hidden="1" x14ac:dyDescent="0.2">
      <c r="C59" s="96"/>
    </row>
    <row r="60" spans="2:7" ht="13" hidden="1" x14ac:dyDescent="0.2">
      <c r="C60" s="96"/>
    </row>
    <row r="61" spans="2:7" ht="13" hidden="1" x14ac:dyDescent="0.2">
      <c r="C61" s="96"/>
      <c r="G61" s="97"/>
    </row>
    <row r="62" spans="2:7" ht="13" hidden="1" x14ac:dyDescent="0.2">
      <c r="B62" s="87"/>
      <c r="C62" s="98"/>
    </row>
    <row r="63" spans="2:7" ht="13" hidden="1" x14ac:dyDescent="0.2">
      <c r="C63" s="96"/>
      <c r="G63" s="97"/>
    </row>
    <row r="64" spans="2:7" ht="13" hidden="1" x14ac:dyDescent="0.2">
      <c r="C64" s="96"/>
    </row>
    <row r="65" spans="3:3" ht="13" hidden="1" x14ac:dyDescent="0.2">
      <c r="C65" s="96"/>
    </row>
    <row r="66" spans="3:3" ht="13" hidden="1" x14ac:dyDescent="0.2">
      <c r="C66" s="96"/>
    </row>
    <row r="67" spans="3:3" ht="13" hidden="1" x14ac:dyDescent="0.2">
      <c r="C67" s="96"/>
    </row>
    <row r="68" spans="3:3" ht="13" hidden="1" x14ac:dyDescent="0.2">
      <c r="C68" s="96"/>
    </row>
    <row r="69" spans="3:3" ht="13" hidden="1" x14ac:dyDescent="0.2">
      <c r="C69" s="96"/>
    </row>
    <row r="70" spans="3:3" ht="13" hidden="1" x14ac:dyDescent="0.2">
      <c r="C70" s="96"/>
    </row>
    <row r="71" spans="3:3" ht="13" hidden="1" x14ac:dyDescent="0.2">
      <c r="C71" s="98"/>
    </row>
    <row r="72" spans="3:3" ht="13" hidden="1" x14ac:dyDescent="0.2">
      <c r="C72" s="96"/>
    </row>
    <row r="73" spans="3:3" ht="13" hidden="1" x14ac:dyDescent="0.2">
      <c r="C73" s="96"/>
    </row>
    <row r="74" spans="3:3" ht="13" hidden="1" x14ac:dyDescent="0.2">
      <c r="C74" s="96"/>
    </row>
    <row r="75" spans="3:3" ht="13" hidden="1" x14ac:dyDescent="0.2">
      <c r="C75" s="96"/>
    </row>
    <row r="76" spans="3:3" ht="13" hidden="1" x14ac:dyDescent="0.2">
      <c r="C76" s="96"/>
    </row>
    <row r="77" spans="3:3" ht="13" hidden="1" x14ac:dyDescent="0.2">
      <c r="C77" s="96"/>
    </row>
    <row r="78" spans="3:3" ht="13" hidden="1" x14ac:dyDescent="0.2">
      <c r="C78" s="96"/>
    </row>
    <row r="79" spans="3:3" ht="13" hidden="1" x14ac:dyDescent="0.2">
      <c r="C79" s="96"/>
    </row>
    <row r="80" spans="3:3" ht="13" hidden="1" x14ac:dyDescent="0.2">
      <c r="C80" s="96"/>
    </row>
    <row r="81" spans="3:3" ht="13" hidden="1" x14ac:dyDescent="0.2">
      <c r="C81" s="96"/>
    </row>
    <row r="82" spans="3:3" ht="13" hidden="1" x14ac:dyDescent="0.2">
      <c r="C82" s="96"/>
    </row>
    <row r="83" spans="3:3" ht="13" hidden="1" x14ac:dyDescent="0.2">
      <c r="C83" s="96"/>
    </row>
    <row r="84" spans="3:3" ht="13" hidden="1" x14ac:dyDescent="0.2"/>
    <row r="85" spans="3:3" ht="13" hidden="1" x14ac:dyDescent="0.2"/>
    <row r="86" spans="3:3" ht="13" hidden="1" x14ac:dyDescent="0.2"/>
    <row r="87" spans="3:3" ht="13" hidden="1" x14ac:dyDescent="0.2"/>
    <row r="88" spans="3:3" ht="13" hidden="1" x14ac:dyDescent="0.2"/>
    <row r="89" spans="3:3" ht="13" hidden="1" x14ac:dyDescent="0.2"/>
    <row r="90" spans="3:3" ht="13" hidden="1" x14ac:dyDescent="0.2"/>
    <row r="91" spans="3:3" ht="13" hidden="1" x14ac:dyDescent="0.2"/>
    <row r="92" spans="3:3" ht="13" hidden="1" x14ac:dyDescent="0.2">
      <c r="C92" s="87"/>
    </row>
    <row r="93" spans="3:3" ht="13" hidden="1" x14ac:dyDescent="0.2"/>
    <row r="94" spans="3:3" ht="13" hidden="1" x14ac:dyDescent="0.2"/>
    <row r="95" spans="3:3" ht="13" hidden="1" x14ac:dyDescent="0.2"/>
    <row r="96" spans="3:3" ht="13" hidden="1" x14ac:dyDescent="0.2"/>
    <row r="97" spans="7:7" ht="13" hidden="1" x14ac:dyDescent="0.2"/>
    <row r="98" spans="7:7" ht="13" hidden="1" x14ac:dyDescent="0.2"/>
    <row r="99" spans="7:7" ht="13" hidden="1" x14ac:dyDescent="0.2"/>
    <row r="100" spans="7:7" ht="13" hidden="1" x14ac:dyDescent="0.2"/>
    <row r="101" spans="7:7" ht="13" hidden="1" x14ac:dyDescent="0.2"/>
    <row r="102" spans="7:7" ht="13" hidden="1" x14ac:dyDescent="0.2"/>
    <row r="103" spans="7:7" ht="13" hidden="1" x14ac:dyDescent="0.2"/>
    <row r="104" spans="7:7" ht="13" hidden="1" x14ac:dyDescent="0.2"/>
    <row r="105" spans="7:7" ht="13" hidden="1" x14ac:dyDescent="0.2">
      <c r="G105" s="97"/>
    </row>
    <row r="106" spans="7:7" ht="13" hidden="1" x14ac:dyDescent="0.2"/>
    <row r="107" spans="7:7" ht="13" hidden="1" x14ac:dyDescent="0.2"/>
    <row r="108" spans="7:7" ht="13" hidden="1" x14ac:dyDescent="0.2"/>
    <row r="109" spans="7:7" ht="13" hidden="1" x14ac:dyDescent="0.2"/>
    <row r="110" spans="7:7" ht="13" hidden="1" x14ac:dyDescent="0.2"/>
    <row r="111" spans="7:7" ht="13" hidden="1" x14ac:dyDescent="0.2"/>
    <row r="112" spans="7:7" ht="13" hidden="1" x14ac:dyDescent="0.2"/>
    <row r="113" ht="13" hidden="1" x14ac:dyDescent="0.2"/>
    <row r="114" ht="13" hidden="1" x14ac:dyDescent="0.2"/>
    <row r="115" ht="13" hidden="1" x14ac:dyDescent="0.2"/>
    <row r="116" ht="13" hidden="1" x14ac:dyDescent="0.2"/>
    <row r="117" ht="13" hidden="1" x14ac:dyDescent="0.2"/>
    <row r="118" ht="13" hidden="1" x14ac:dyDescent="0.2"/>
    <row r="119" ht="13" hidden="1" x14ac:dyDescent="0.2"/>
    <row r="120" ht="13" hidden="1" x14ac:dyDescent="0.2"/>
    <row r="121" ht="13" hidden="1" x14ac:dyDescent="0.2"/>
    <row r="122" ht="13" hidden="1" x14ac:dyDescent="0.2"/>
    <row r="123" ht="13" hidden="1" x14ac:dyDescent="0.2"/>
    <row r="124" ht="13" hidden="1" x14ac:dyDescent="0.2"/>
    <row r="125" ht="13" hidden="1" x14ac:dyDescent="0.2"/>
    <row r="126" ht="13" hidden="1" x14ac:dyDescent="0.2"/>
    <row r="127" ht="13" hidden="1" x14ac:dyDescent="0.2"/>
    <row r="128" ht="13" hidden="1" x14ac:dyDescent="0.2"/>
    <row r="129" spans="7:7" ht="13" hidden="1" x14ac:dyDescent="0.2"/>
    <row r="130" spans="7:7" ht="13" hidden="1" x14ac:dyDescent="0.2"/>
    <row r="131" spans="7:7" ht="13" hidden="1" x14ac:dyDescent="0.2"/>
    <row r="132" spans="7:7" ht="13" hidden="1" x14ac:dyDescent="0.2">
      <c r="G132" s="97"/>
    </row>
    <row r="133" spans="7:7" ht="13" hidden="1" x14ac:dyDescent="0.2"/>
    <row r="134" spans="7:7" ht="13" hidden="1" x14ac:dyDescent="0.2"/>
    <row r="135" spans="7:7" ht="13" hidden="1" x14ac:dyDescent="0.2"/>
    <row r="136" spans="7:7" ht="13" hidden="1" x14ac:dyDescent="0.2"/>
    <row r="137" spans="7:7" ht="13" hidden="1" x14ac:dyDescent="0.2"/>
    <row r="138" spans="7:7" ht="13" hidden="1" x14ac:dyDescent="0.2"/>
    <row r="139" spans="7:7" ht="13" hidden="1" x14ac:dyDescent="0.2"/>
    <row r="140" spans="7:7" ht="13" hidden="1" x14ac:dyDescent="0.2"/>
    <row r="141" spans="7:7" ht="13" hidden="1" x14ac:dyDescent="0.2"/>
    <row r="142" spans="7:7" ht="13" hidden="1" x14ac:dyDescent="0.2"/>
    <row r="143" spans="7:7" ht="13" hidden="1" x14ac:dyDescent="0.2"/>
    <row r="144" spans="7:7" ht="13" hidden="1" x14ac:dyDescent="0.2"/>
    <row r="145" ht="13" hidden="1" x14ac:dyDescent="0.2"/>
    <row r="146" ht="13" hidden="1" x14ac:dyDescent="0.2"/>
    <row r="147" ht="13" hidden="1" x14ac:dyDescent="0.2"/>
    <row r="148" ht="13" hidden="1" x14ac:dyDescent="0.2"/>
    <row r="149" ht="13" hidden="1" x14ac:dyDescent="0.2"/>
    <row r="150" ht="13" hidden="1" x14ac:dyDescent="0.2"/>
    <row r="151" ht="13" hidden="1" x14ac:dyDescent="0.2"/>
    <row r="152" ht="13" hidden="1" x14ac:dyDescent="0.2"/>
    <row r="153" ht="13" hidden="1" x14ac:dyDescent="0.2"/>
    <row r="154" ht="13" hidden="1" x14ac:dyDescent="0.2"/>
    <row r="155" ht="13" hidden="1" x14ac:dyDescent="0.2"/>
    <row r="156" ht="13" hidden="1" x14ac:dyDescent="0.2"/>
    <row r="157" ht="13" hidden="1" x14ac:dyDescent="0.2"/>
    <row r="158" ht="13" hidden="1" x14ac:dyDescent="0.2"/>
    <row r="159" ht="13" hidden="1" x14ac:dyDescent="0.2"/>
    <row r="160" ht="13" hidden="1" x14ac:dyDescent="0.2"/>
    <row r="161" spans="7:7" ht="13" hidden="1" x14ac:dyDescent="0.2"/>
    <row r="162" spans="7:7" ht="13" hidden="1" x14ac:dyDescent="0.2"/>
    <row r="163" spans="7:7" ht="13" hidden="1" x14ac:dyDescent="0.2">
      <c r="G163" s="97"/>
    </row>
    <row r="164" spans="7:7" ht="13" hidden="1" x14ac:dyDescent="0.2"/>
    <row r="165" spans="7:7" ht="13" hidden="1" x14ac:dyDescent="0.2"/>
    <row r="166" spans="7:7" ht="13" hidden="1" x14ac:dyDescent="0.2"/>
    <row r="167" spans="7:7" ht="13" hidden="1" x14ac:dyDescent="0.2"/>
    <row r="168" spans="7:7" ht="13" hidden="1" x14ac:dyDescent="0.2"/>
    <row r="169" spans="7:7" ht="13" hidden="1" x14ac:dyDescent="0.2"/>
    <row r="170" spans="7:7" ht="13" hidden="1" x14ac:dyDescent="0.2"/>
    <row r="171" spans="7:7" ht="13" hidden="1" x14ac:dyDescent="0.2"/>
    <row r="172" spans="7:7" ht="13" hidden="1" x14ac:dyDescent="0.2">
      <c r="G172" s="97"/>
    </row>
    <row r="173" spans="7:7" ht="13" hidden="1" x14ac:dyDescent="0.2"/>
    <row r="174" spans="7:7" ht="13" hidden="1" x14ac:dyDescent="0.2"/>
    <row r="175" spans="7:7" ht="13" hidden="1" x14ac:dyDescent="0.2"/>
    <row r="176" spans="7:7" ht="13" hidden="1" x14ac:dyDescent="0.2"/>
    <row r="177" spans="3:7" ht="13" hidden="1" x14ac:dyDescent="0.2"/>
    <row r="178" spans="3:7" ht="13" hidden="1" x14ac:dyDescent="0.2"/>
    <row r="179" spans="3:7" ht="13" hidden="1" x14ac:dyDescent="0.2"/>
    <row r="180" spans="3:7" ht="13" hidden="1" x14ac:dyDescent="0.2">
      <c r="G180" s="97"/>
    </row>
    <row r="181" spans="3:7" ht="13" hidden="1" x14ac:dyDescent="0.2">
      <c r="C181" s="87"/>
    </row>
    <row r="182" spans="3:7" ht="13" hidden="1" x14ac:dyDescent="0.2">
      <c r="G182" s="97"/>
    </row>
    <row r="183" spans="3:7" ht="13" hidden="1" x14ac:dyDescent="0.2"/>
    <row r="184" spans="3:7" ht="13" hidden="1" x14ac:dyDescent="0.2"/>
    <row r="185" spans="3:7" ht="13" hidden="1" x14ac:dyDescent="0.2">
      <c r="G185" s="97"/>
    </row>
    <row r="186" spans="3:7" ht="13" hidden="1" x14ac:dyDescent="0.2"/>
    <row r="187" spans="3:7" ht="13" hidden="1" x14ac:dyDescent="0.2"/>
    <row r="188" spans="3:7" ht="13" hidden="1" x14ac:dyDescent="0.2"/>
    <row r="189" spans="3:7" ht="13" hidden="1" x14ac:dyDescent="0.2"/>
    <row r="190" spans="3:7" ht="13" hidden="1" x14ac:dyDescent="0.2">
      <c r="G190" s="97"/>
    </row>
    <row r="191" spans="3:7" ht="13" hidden="1" x14ac:dyDescent="0.2"/>
    <row r="192" spans="3:7" ht="13" hidden="1" x14ac:dyDescent="0.2"/>
    <row r="193" spans="2:7" ht="13" hidden="1" x14ac:dyDescent="0.2">
      <c r="B193" s="87"/>
      <c r="C193" s="87"/>
    </row>
    <row r="194" spans="2:7" ht="13" hidden="1" x14ac:dyDescent="0.2"/>
    <row r="195" spans="2:7" ht="13" hidden="1" x14ac:dyDescent="0.2"/>
    <row r="196" spans="2:7" ht="13" hidden="1" x14ac:dyDescent="0.2">
      <c r="G196" s="97"/>
    </row>
    <row r="197" spans="2:7" ht="13" hidden="1" x14ac:dyDescent="0.2"/>
    <row r="198" spans="2:7" ht="13" hidden="1" x14ac:dyDescent="0.2"/>
    <row r="199" spans="2:7" ht="13" hidden="1" x14ac:dyDescent="0.2"/>
    <row r="200" spans="2:7" ht="13" hidden="1" x14ac:dyDescent="0.2"/>
    <row r="201" spans="2:7" ht="13" hidden="1" x14ac:dyDescent="0.2"/>
    <row r="202" spans="2:7" ht="13" hidden="1" x14ac:dyDescent="0.2"/>
    <row r="203" spans="2:7" ht="13" hidden="1" x14ac:dyDescent="0.2"/>
    <row r="204" spans="2:7" ht="13" hidden="1" x14ac:dyDescent="0.2"/>
    <row r="205" spans="2:7" ht="13" hidden="1" x14ac:dyDescent="0.2"/>
    <row r="206" spans="2:7" ht="13" hidden="1" x14ac:dyDescent="0.2"/>
    <row r="207" spans="2:7" ht="13" hidden="1" x14ac:dyDescent="0.2"/>
    <row r="208" spans="2:7" ht="13" hidden="1" x14ac:dyDescent="0.2"/>
    <row r="209" spans="7:7" ht="13" hidden="1" x14ac:dyDescent="0.2"/>
    <row r="210" spans="7:7" ht="13" hidden="1" x14ac:dyDescent="0.2"/>
    <row r="211" spans="7:7" ht="13" hidden="1" x14ac:dyDescent="0.2"/>
    <row r="212" spans="7:7" ht="13" hidden="1" x14ac:dyDescent="0.2"/>
    <row r="213" spans="7:7" ht="13" hidden="1" x14ac:dyDescent="0.2"/>
    <row r="214" spans="7:7" ht="13" hidden="1" x14ac:dyDescent="0.2"/>
    <row r="215" spans="7:7" ht="13" hidden="1" x14ac:dyDescent="0.2"/>
    <row r="216" spans="7:7" ht="13" hidden="1" x14ac:dyDescent="0.2"/>
    <row r="217" spans="7:7" ht="13" hidden="1" x14ac:dyDescent="0.2"/>
    <row r="218" spans="7:7" ht="13" hidden="1" x14ac:dyDescent="0.2"/>
    <row r="219" spans="7:7" ht="13" hidden="1" x14ac:dyDescent="0.2">
      <c r="G219" s="97"/>
    </row>
    <row r="220" spans="7:7" ht="13" hidden="1" x14ac:dyDescent="0.2"/>
    <row r="221" spans="7:7" ht="13" hidden="1" x14ac:dyDescent="0.2"/>
    <row r="222" spans="7:7" ht="13" hidden="1" x14ac:dyDescent="0.2"/>
    <row r="223" spans="7:7" ht="13" hidden="1" x14ac:dyDescent="0.2"/>
    <row r="224" spans="7:7" ht="13" hidden="1" x14ac:dyDescent="0.2"/>
    <row r="225" spans="7:7" ht="13" hidden="1" x14ac:dyDescent="0.2">
      <c r="G225" s="97"/>
    </row>
    <row r="226" spans="7:7" ht="13" hidden="1" x14ac:dyDescent="0.2"/>
    <row r="227" spans="7:7" ht="13" hidden="1" x14ac:dyDescent="0.2">
      <c r="G227" s="97"/>
    </row>
    <row r="228" spans="7:7" ht="13" hidden="1" x14ac:dyDescent="0.2">
      <c r="G228" s="97"/>
    </row>
    <row r="229" spans="7:7" ht="13" hidden="1" x14ac:dyDescent="0.2"/>
    <row r="230" spans="7:7" ht="13" hidden="1" x14ac:dyDescent="0.2">
      <c r="G230" s="97"/>
    </row>
    <row r="231" spans="7:7" ht="13" hidden="1" x14ac:dyDescent="0.2"/>
    <row r="232" spans="7:7" ht="13" hidden="1" x14ac:dyDescent="0.2"/>
    <row r="233" spans="7:7" ht="13" hidden="1" x14ac:dyDescent="0.2"/>
    <row r="234" spans="7:7" ht="13" hidden="1" x14ac:dyDescent="0.2"/>
    <row r="235" spans="7:7" ht="13" hidden="1" x14ac:dyDescent="0.2"/>
    <row r="236" spans="7:7" ht="13" hidden="1" x14ac:dyDescent="0.2"/>
    <row r="237" spans="7:7" ht="13" hidden="1" x14ac:dyDescent="0.2"/>
    <row r="238" spans="7:7" ht="13" hidden="1" x14ac:dyDescent="0.2"/>
    <row r="239" spans="7:7" ht="13" hidden="1" x14ac:dyDescent="0.2"/>
    <row r="240" spans="7:7" ht="13" hidden="1" x14ac:dyDescent="0.2"/>
    <row r="241" spans="7:7" ht="13" hidden="1" x14ac:dyDescent="0.2"/>
    <row r="242" spans="7:7" ht="13" hidden="1" x14ac:dyDescent="0.2"/>
    <row r="243" spans="7:7" ht="13" hidden="1" x14ac:dyDescent="0.2"/>
    <row r="244" spans="7:7" ht="13" hidden="1" x14ac:dyDescent="0.2"/>
    <row r="245" spans="7:7" ht="13" hidden="1" x14ac:dyDescent="0.2"/>
    <row r="246" spans="7:7" ht="13" hidden="1" x14ac:dyDescent="0.2"/>
    <row r="247" spans="7:7" ht="13" hidden="1" x14ac:dyDescent="0.2">
      <c r="G247" s="97"/>
    </row>
    <row r="248" spans="7:7" ht="13" hidden="1" x14ac:dyDescent="0.2"/>
    <row r="249" spans="7:7" ht="13" hidden="1" x14ac:dyDescent="0.2"/>
    <row r="250" spans="7:7" ht="13" hidden="1" x14ac:dyDescent="0.2">
      <c r="G250" s="97"/>
    </row>
    <row r="251" spans="7:7" ht="13" hidden="1" x14ac:dyDescent="0.2"/>
    <row r="252" spans="7:7" ht="13" hidden="1" x14ac:dyDescent="0.2">
      <c r="G252" s="97"/>
    </row>
    <row r="253" spans="7:7" ht="13" hidden="1" x14ac:dyDescent="0.2"/>
    <row r="254" spans="7:7" ht="13" hidden="1" x14ac:dyDescent="0.2"/>
    <row r="255" spans="7:7" ht="13" hidden="1" x14ac:dyDescent="0.2"/>
    <row r="256" spans="7:7" ht="13" hidden="1" x14ac:dyDescent="0.2"/>
    <row r="257" ht="13" hidden="1" x14ac:dyDescent="0.2"/>
    <row r="258" ht="13" hidden="1" x14ac:dyDescent="0.2"/>
    <row r="259" ht="13" hidden="1" x14ac:dyDescent="0.2"/>
    <row r="260" ht="13" hidden="1" x14ac:dyDescent="0.2"/>
    <row r="261" ht="13" hidden="1" x14ac:dyDescent="0.2"/>
    <row r="262" ht="13" hidden="1" x14ac:dyDescent="0.2"/>
    <row r="263" ht="13" hidden="1" x14ac:dyDescent="0.2"/>
    <row r="264" ht="13" hidden="1" x14ac:dyDescent="0.2"/>
    <row r="265" ht="13" hidden="1" x14ac:dyDescent="0.2"/>
    <row r="266" ht="13" hidden="1" x14ac:dyDescent="0.2"/>
    <row r="267" ht="13" hidden="1" x14ac:dyDescent="0.2"/>
    <row r="268" ht="13" hidden="1" x14ac:dyDescent="0.2"/>
    <row r="269" ht="13" hidden="1" x14ac:dyDescent="0.2"/>
    <row r="270" ht="13" hidden="1" x14ac:dyDescent="0.2"/>
    <row r="271" ht="13" hidden="1" x14ac:dyDescent="0.2"/>
    <row r="272" ht="13" hidden="1" x14ac:dyDescent="0.2"/>
    <row r="273" spans="3:7" ht="13" hidden="1" x14ac:dyDescent="0.2"/>
    <row r="274" spans="3:7" ht="13" hidden="1" x14ac:dyDescent="0.2"/>
    <row r="275" spans="3:7" ht="13" hidden="1" x14ac:dyDescent="0.2"/>
    <row r="276" spans="3:7" ht="13" hidden="1" x14ac:dyDescent="0.2"/>
    <row r="277" spans="3:7" ht="13" hidden="1" x14ac:dyDescent="0.2"/>
    <row r="278" spans="3:7" ht="13" hidden="1" x14ac:dyDescent="0.2"/>
    <row r="279" spans="3:7" ht="13" hidden="1" x14ac:dyDescent="0.2"/>
    <row r="280" spans="3:7" ht="13" hidden="1" x14ac:dyDescent="0.2"/>
    <row r="281" spans="3:7" ht="13" hidden="1" x14ac:dyDescent="0.2">
      <c r="C281" s="87"/>
      <c r="G281" s="97"/>
    </row>
    <row r="282" spans="3:7" ht="13" hidden="1" x14ac:dyDescent="0.2"/>
    <row r="283" spans="3:7" ht="13" hidden="1" x14ac:dyDescent="0.2"/>
    <row r="284" spans="3:7" ht="13" hidden="1" x14ac:dyDescent="0.2"/>
    <row r="285" spans="3:7" ht="13" hidden="1" x14ac:dyDescent="0.2"/>
    <row r="286" spans="3:7" ht="13" hidden="1" x14ac:dyDescent="0.2"/>
    <row r="287" spans="3:7" ht="13" hidden="1" x14ac:dyDescent="0.2"/>
    <row r="288" spans="3:7" ht="13" hidden="1" x14ac:dyDescent="0.2"/>
    <row r="289" spans="2:7" ht="13" hidden="1" x14ac:dyDescent="0.2"/>
    <row r="290" spans="2:7" ht="13" hidden="1" x14ac:dyDescent="0.2"/>
    <row r="291" spans="2:7" ht="13" hidden="1" x14ac:dyDescent="0.2"/>
    <row r="292" spans="2:7" ht="13" hidden="1" x14ac:dyDescent="0.2"/>
    <row r="293" spans="2:7" ht="13" hidden="1" x14ac:dyDescent="0.2"/>
    <row r="294" spans="2:7" ht="13" hidden="1" x14ac:dyDescent="0.2"/>
    <row r="295" spans="2:7" ht="13" hidden="1" x14ac:dyDescent="0.2"/>
    <row r="296" spans="2:7" ht="13" hidden="1" x14ac:dyDescent="0.2"/>
    <row r="297" spans="2:7" ht="13" hidden="1" x14ac:dyDescent="0.2">
      <c r="G297" s="97"/>
    </row>
    <row r="298" spans="2:7" ht="13" hidden="1" x14ac:dyDescent="0.2"/>
    <row r="299" spans="2:7" ht="13" hidden="1" x14ac:dyDescent="0.2">
      <c r="B299" s="87"/>
      <c r="C299" s="87"/>
    </row>
    <row r="300" spans="2:7" ht="13" hidden="1" x14ac:dyDescent="0.2"/>
    <row r="301" spans="2:7" ht="13" hidden="1" x14ac:dyDescent="0.2"/>
    <row r="302" spans="2:7" ht="13" hidden="1" x14ac:dyDescent="0.2"/>
    <row r="303" spans="2:7" ht="13" hidden="1" x14ac:dyDescent="0.2"/>
    <row r="304" spans="2:7" ht="13" hidden="1" x14ac:dyDescent="0.2"/>
    <row r="305" ht="13" hidden="1" x14ac:dyDescent="0.2"/>
    <row r="306" ht="13" hidden="1" x14ac:dyDescent="0.2"/>
    <row r="307" ht="13" hidden="1" x14ac:dyDescent="0.2"/>
    <row r="308" ht="13" hidden="1" x14ac:dyDescent="0.2"/>
    <row r="309" ht="13" hidden="1" x14ac:dyDescent="0.2"/>
    <row r="310" ht="13" hidden="1" x14ac:dyDescent="0.2"/>
    <row r="311" ht="13" hidden="1" x14ac:dyDescent="0.2"/>
    <row r="312" ht="13" hidden="1" x14ac:dyDescent="0.2"/>
    <row r="313" ht="13" hidden="1" x14ac:dyDescent="0.2"/>
    <row r="314" ht="13" hidden="1" x14ac:dyDescent="0.2"/>
    <row r="315" ht="13" hidden="1" x14ac:dyDescent="0.2"/>
    <row r="316" ht="13" hidden="1" x14ac:dyDescent="0.2"/>
    <row r="317" ht="13" hidden="1" x14ac:dyDescent="0.2"/>
    <row r="318" ht="13" hidden="1" x14ac:dyDescent="0.2"/>
    <row r="319" ht="13" hidden="1" x14ac:dyDescent="0.2"/>
    <row r="320" ht="13" hidden="1" x14ac:dyDescent="0.2"/>
    <row r="321" spans="2:3" ht="13" hidden="1" x14ac:dyDescent="0.2"/>
    <row r="322" spans="2:3" ht="13" hidden="1" x14ac:dyDescent="0.2"/>
    <row r="323" spans="2:3" ht="13" hidden="1" x14ac:dyDescent="0.2"/>
    <row r="324" spans="2:3" ht="13" hidden="1" x14ac:dyDescent="0.2"/>
    <row r="325" spans="2:3" ht="13" hidden="1" x14ac:dyDescent="0.2"/>
    <row r="326" spans="2:3" ht="13" hidden="1" x14ac:dyDescent="0.2"/>
    <row r="327" spans="2:3" ht="13" hidden="1" x14ac:dyDescent="0.2"/>
    <row r="328" spans="2:3" ht="13" hidden="1" x14ac:dyDescent="0.2"/>
    <row r="329" spans="2:3" ht="13" hidden="1" x14ac:dyDescent="0.2"/>
    <row r="330" spans="2:3" ht="13" hidden="1" x14ac:dyDescent="0.2"/>
    <row r="331" spans="2:3" ht="13" hidden="1" x14ac:dyDescent="0.2">
      <c r="B331" s="87"/>
      <c r="C331" s="87"/>
    </row>
    <row r="332" spans="2:3" ht="13" hidden="1" x14ac:dyDescent="0.2"/>
    <row r="333" spans="2:3" ht="13" hidden="1" x14ac:dyDescent="0.2"/>
    <row r="334" spans="2:3" ht="13" hidden="1" x14ac:dyDescent="0.2"/>
    <row r="335" spans="2:3" ht="13" hidden="1" x14ac:dyDescent="0.2"/>
    <row r="336" spans="2:3" ht="13" hidden="1" x14ac:dyDescent="0.2"/>
    <row r="337" spans="2:7" ht="13" hidden="1" x14ac:dyDescent="0.2">
      <c r="G337" s="97"/>
    </row>
    <row r="338" spans="2:7" ht="13" hidden="1" x14ac:dyDescent="0.2"/>
    <row r="339" spans="2:7" ht="13" hidden="1" x14ac:dyDescent="0.2"/>
    <row r="340" spans="2:7" ht="13" hidden="1" x14ac:dyDescent="0.2"/>
    <row r="341" spans="2:7" ht="13" hidden="1" x14ac:dyDescent="0.2"/>
    <row r="342" spans="2:7" ht="13" hidden="1" x14ac:dyDescent="0.2"/>
    <row r="343" spans="2:7" ht="13" hidden="1" x14ac:dyDescent="0.2">
      <c r="B343" s="86" t="s">
        <v>202</v>
      </c>
      <c r="C343" s="86" t="s">
        <v>142</v>
      </c>
      <c r="D343" s="86">
        <v>23</v>
      </c>
      <c r="E343" s="86">
        <v>13</v>
      </c>
      <c r="F343" s="86">
        <v>7</v>
      </c>
    </row>
    <row r="344" spans="2:7" ht="13" hidden="1" x14ac:dyDescent="0.2">
      <c r="B344" s="86" t="s">
        <v>224</v>
      </c>
      <c r="C344" s="86" t="s">
        <v>153</v>
      </c>
      <c r="D344" s="86">
        <v>16</v>
      </c>
      <c r="E344" s="86">
        <v>11</v>
      </c>
    </row>
    <row r="345" spans="2:7" ht="13" hidden="1" x14ac:dyDescent="0.2">
      <c r="B345" s="86" t="s">
        <v>230</v>
      </c>
      <c r="C345" s="86" t="s">
        <v>164</v>
      </c>
      <c r="D345" s="86">
        <v>9</v>
      </c>
      <c r="E345" s="86">
        <v>8</v>
      </c>
      <c r="F345" s="86">
        <v>0</v>
      </c>
    </row>
    <row r="346" spans="2:7" ht="13" hidden="1" x14ac:dyDescent="0.2">
      <c r="B346" s="86" t="s">
        <v>234</v>
      </c>
      <c r="C346" s="86" t="s">
        <v>143</v>
      </c>
      <c r="D346" s="86">
        <v>35</v>
      </c>
      <c r="E346" s="86">
        <v>26</v>
      </c>
      <c r="F346" s="86">
        <v>6</v>
      </c>
    </row>
    <row r="347" spans="2:7" ht="13" hidden="1" x14ac:dyDescent="0.2"/>
    <row r="348" spans="2:7" ht="13" hidden="1" x14ac:dyDescent="0.2"/>
    <row r="349" spans="2:7" ht="13" hidden="1" x14ac:dyDescent="0.2"/>
    <row r="350" spans="2:7" ht="13" hidden="1" x14ac:dyDescent="0.2"/>
    <row r="351" spans="2:7" ht="13" hidden="1" x14ac:dyDescent="0.2"/>
    <row r="352" spans="2:7" ht="13" hidden="1" x14ac:dyDescent="0.2"/>
    <row r="353" spans="2:7" ht="13" hidden="1" x14ac:dyDescent="0.2">
      <c r="B353" s="86" t="s">
        <v>192</v>
      </c>
      <c r="C353" s="86" t="s">
        <v>162</v>
      </c>
      <c r="D353" s="86">
        <v>15</v>
      </c>
      <c r="E353" s="86">
        <v>10</v>
      </c>
      <c r="G353" s="97"/>
    </row>
    <row r="354" spans="2:7" ht="13" hidden="1" x14ac:dyDescent="0.2">
      <c r="B354" s="86" t="s">
        <v>174</v>
      </c>
      <c r="C354" s="86" t="s">
        <v>145</v>
      </c>
      <c r="D354" s="86">
        <v>11</v>
      </c>
      <c r="E354" s="86">
        <v>7</v>
      </c>
      <c r="F354" s="86">
        <v>1</v>
      </c>
    </row>
    <row r="355" spans="2:7" ht="13" hidden="1" x14ac:dyDescent="0.2">
      <c r="B355" s="86" t="s">
        <v>235</v>
      </c>
      <c r="C355" s="87" t="s">
        <v>236</v>
      </c>
      <c r="D355" s="86">
        <v>8</v>
      </c>
      <c r="E355" s="86">
        <v>8</v>
      </c>
      <c r="G355" s="97"/>
    </row>
    <row r="356" spans="2:7" ht="13" hidden="1" x14ac:dyDescent="0.2">
      <c r="B356" s="86" t="s">
        <v>237</v>
      </c>
      <c r="C356" s="86" t="s">
        <v>238</v>
      </c>
      <c r="D356" s="86">
        <v>19</v>
      </c>
      <c r="E356" s="86">
        <v>15</v>
      </c>
      <c r="F356" s="86">
        <v>8</v>
      </c>
      <c r="G356" s="97"/>
    </row>
    <row r="357" spans="2:7" ht="13" hidden="1" x14ac:dyDescent="0.2">
      <c r="B357" s="86" t="s">
        <v>178</v>
      </c>
      <c r="C357" s="86" t="s">
        <v>148</v>
      </c>
      <c r="D357" s="86">
        <v>19</v>
      </c>
      <c r="E357" s="86">
        <v>16</v>
      </c>
      <c r="F357" s="86">
        <v>8</v>
      </c>
    </row>
    <row r="358" spans="2:7" ht="13" hidden="1" x14ac:dyDescent="0.2">
      <c r="B358" s="86" t="s">
        <v>180</v>
      </c>
      <c r="C358" s="86" t="s">
        <v>122</v>
      </c>
      <c r="D358" s="86">
        <v>49</v>
      </c>
      <c r="E358" s="86">
        <v>33</v>
      </c>
      <c r="F358" s="86">
        <v>12</v>
      </c>
    </row>
    <row r="359" spans="2:7" ht="13" hidden="1" x14ac:dyDescent="0.2">
      <c r="B359" s="86" t="s">
        <v>182</v>
      </c>
      <c r="C359" s="86" t="s">
        <v>159</v>
      </c>
      <c r="D359" s="86">
        <v>48</v>
      </c>
      <c r="E359" s="86">
        <v>31</v>
      </c>
    </row>
    <row r="360" spans="2:7" ht="13" hidden="1" x14ac:dyDescent="0.2">
      <c r="B360" s="86" t="s">
        <v>239</v>
      </c>
      <c r="C360" s="86" t="s">
        <v>240</v>
      </c>
      <c r="D360" s="86">
        <v>20</v>
      </c>
      <c r="E360" s="86">
        <v>13</v>
      </c>
      <c r="F360" s="86">
        <v>1</v>
      </c>
    </row>
    <row r="361" spans="2:7" ht="13" hidden="1" x14ac:dyDescent="0.2">
      <c r="B361" s="87" t="s">
        <v>186</v>
      </c>
      <c r="C361" s="87" t="s">
        <v>156</v>
      </c>
      <c r="D361" s="86">
        <v>24</v>
      </c>
      <c r="E361" s="86">
        <v>20</v>
      </c>
    </row>
    <row r="362" spans="2:7" ht="13" hidden="1" x14ac:dyDescent="0.2">
      <c r="B362" s="86" t="s">
        <v>188</v>
      </c>
      <c r="C362" s="86" t="s">
        <v>140</v>
      </c>
      <c r="D362" s="86">
        <v>24</v>
      </c>
      <c r="E362" s="86">
        <v>17</v>
      </c>
      <c r="F362" s="86">
        <v>39</v>
      </c>
    </row>
    <row r="363" spans="2:7" ht="13" hidden="1" x14ac:dyDescent="0.2">
      <c r="B363" s="86" t="s">
        <v>190</v>
      </c>
      <c r="C363" s="87" t="s">
        <v>157</v>
      </c>
      <c r="D363" s="86">
        <v>23</v>
      </c>
      <c r="E363" s="86">
        <v>16</v>
      </c>
      <c r="F363" s="86">
        <v>0</v>
      </c>
    </row>
    <row r="364" spans="2:7" ht="13" hidden="1" x14ac:dyDescent="0.2">
      <c r="B364" s="86" t="s">
        <v>192</v>
      </c>
      <c r="C364" s="86" t="s">
        <v>162</v>
      </c>
      <c r="D364" s="86">
        <v>15</v>
      </c>
      <c r="E364" s="86">
        <v>10</v>
      </c>
    </row>
    <row r="365" spans="2:7" ht="13" hidden="1" x14ac:dyDescent="0.2">
      <c r="B365" s="86" t="s">
        <v>194</v>
      </c>
      <c r="C365" s="86" t="s">
        <v>146</v>
      </c>
      <c r="D365" s="86">
        <v>34</v>
      </c>
      <c r="E365" s="86">
        <v>29</v>
      </c>
      <c r="F365" s="86">
        <v>3</v>
      </c>
    </row>
    <row r="366" spans="2:7" ht="13" hidden="1" x14ac:dyDescent="0.2">
      <c r="B366" s="86" t="s">
        <v>198</v>
      </c>
      <c r="C366" s="86" t="s">
        <v>134</v>
      </c>
      <c r="D366" s="86">
        <v>78</v>
      </c>
      <c r="E366" s="86">
        <v>59</v>
      </c>
      <c r="F366" s="86">
        <v>6</v>
      </c>
    </row>
    <row r="367" spans="2:7" ht="13" hidden="1" x14ac:dyDescent="0.2">
      <c r="B367" s="86" t="s">
        <v>200</v>
      </c>
      <c r="C367" s="86" t="s">
        <v>87</v>
      </c>
      <c r="D367" s="86">
        <v>177</v>
      </c>
      <c r="E367" s="86">
        <v>128</v>
      </c>
      <c r="F367" s="86">
        <v>65</v>
      </c>
    </row>
    <row r="368" spans="2:7" ht="13" hidden="1" x14ac:dyDescent="0.2">
      <c r="B368" s="86" t="s">
        <v>241</v>
      </c>
      <c r="C368" s="86" t="s">
        <v>242</v>
      </c>
      <c r="D368" s="86">
        <v>2</v>
      </c>
      <c r="E368" s="86">
        <v>2</v>
      </c>
      <c r="F368" s="86">
        <v>16</v>
      </c>
    </row>
    <row r="369" spans="2:7" ht="13" hidden="1" x14ac:dyDescent="0.2">
      <c r="B369" s="87" t="s">
        <v>202</v>
      </c>
      <c r="C369" s="87" t="s">
        <v>142</v>
      </c>
      <c r="D369" s="86">
        <v>23</v>
      </c>
      <c r="E369" s="86">
        <v>13</v>
      </c>
      <c r="F369" s="86">
        <v>7</v>
      </c>
    </row>
    <row r="370" spans="2:7" ht="13" hidden="1" x14ac:dyDescent="0.2">
      <c r="B370" s="86" t="s">
        <v>243</v>
      </c>
      <c r="C370" s="86" t="s">
        <v>244</v>
      </c>
      <c r="F370" s="86">
        <v>2</v>
      </c>
      <c r="G370" s="97"/>
    </row>
    <row r="371" spans="2:7" ht="13" hidden="1" x14ac:dyDescent="0.2">
      <c r="B371" s="86" t="s">
        <v>204</v>
      </c>
      <c r="C371" s="86" t="s">
        <v>149</v>
      </c>
      <c r="D371" s="86">
        <v>15</v>
      </c>
      <c r="E371" s="86">
        <v>12</v>
      </c>
      <c r="F371" s="86">
        <v>11</v>
      </c>
    </row>
    <row r="372" spans="2:7" ht="13" hidden="1" x14ac:dyDescent="0.2">
      <c r="B372" s="86" t="s">
        <v>206</v>
      </c>
      <c r="C372" s="86" t="s">
        <v>138</v>
      </c>
      <c r="D372" s="86">
        <v>46</v>
      </c>
      <c r="E372" s="86">
        <v>37</v>
      </c>
      <c r="F372" s="86">
        <v>16</v>
      </c>
    </row>
    <row r="373" spans="2:7" ht="13" hidden="1" x14ac:dyDescent="0.2">
      <c r="B373" s="86" t="s">
        <v>208</v>
      </c>
      <c r="C373" s="86" t="s">
        <v>129</v>
      </c>
      <c r="D373" s="86">
        <v>74</v>
      </c>
      <c r="E373" s="86">
        <v>54</v>
      </c>
      <c r="F373" s="86">
        <v>9</v>
      </c>
    </row>
    <row r="374" spans="2:7" ht="13" hidden="1" x14ac:dyDescent="0.2">
      <c r="B374" s="86" t="s">
        <v>210</v>
      </c>
      <c r="C374" s="86" t="s">
        <v>125</v>
      </c>
      <c r="D374" s="86">
        <v>55</v>
      </c>
      <c r="E374" s="86">
        <v>42</v>
      </c>
      <c r="F374" s="86">
        <v>0</v>
      </c>
    </row>
    <row r="375" spans="2:7" ht="13" hidden="1" x14ac:dyDescent="0.2">
      <c r="B375" s="86" t="s">
        <v>212</v>
      </c>
      <c r="C375" s="86" t="s">
        <v>160</v>
      </c>
      <c r="D375" s="86">
        <v>30</v>
      </c>
      <c r="E375" s="86">
        <v>18</v>
      </c>
      <c r="F375" s="86">
        <v>0</v>
      </c>
    </row>
    <row r="376" spans="2:7" ht="13" hidden="1" x14ac:dyDescent="0.2">
      <c r="B376" s="86" t="s">
        <v>214</v>
      </c>
      <c r="C376" s="86" t="s">
        <v>152</v>
      </c>
      <c r="D376" s="86">
        <v>30</v>
      </c>
      <c r="E376" s="86">
        <v>19</v>
      </c>
      <c r="F376" s="86">
        <v>5</v>
      </c>
    </row>
    <row r="377" spans="2:7" ht="13" hidden="1" x14ac:dyDescent="0.2">
      <c r="B377" s="86" t="s">
        <v>245</v>
      </c>
      <c r="C377" s="86" t="s">
        <v>246</v>
      </c>
      <c r="D377" s="86">
        <v>20</v>
      </c>
      <c r="E377" s="86">
        <v>11</v>
      </c>
      <c r="F377" s="86">
        <v>1</v>
      </c>
    </row>
    <row r="378" spans="2:7" ht="13" hidden="1" x14ac:dyDescent="0.2">
      <c r="B378" s="86" t="s">
        <v>216</v>
      </c>
      <c r="C378" s="86" t="s">
        <v>133</v>
      </c>
      <c r="D378" s="86">
        <v>70</v>
      </c>
      <c r="E378" s="86">
        <v>56</v>
      </c>
      <c r="F378" s="86">
        <v>29</v>
      </c>
      <c r="G378" s="97"/>
    </row>
    <row r="379" spans="2:7" ht="13" hidden="1" x14ac:dyDescent="0.2">
      <c r="B379" s="86" t="s">
        <v>218</v>
      </c>
      <c r="C379" s="86" t="s">
        <v>141</v>
      </c>
      <c r="D379" s="86">
        <v>13</v>
      </c>
      <c r="E379" s="86">
        <v>12</v>
      </c>
      <c r="F379" s="86">
        <v>3</v>
      </c>
    </row>
    <row r="380" spans="2:7" ht="13" hidden="1" x14ac:dyDescent="0.2">
      <c r="B380" s="86" t="s">
        <v>247</v>
      </c>
      <c r="C380" s="86" t="s">
        <v>248</v>
      </c>
      <c r="D380" s="86">
        <v>9</v>
      </c>
      <c r="E380" s="86">
        <v>7</v>
      </c>
      <c r="F380" s="86">
        <v>8</v>
      </c>
    </row>
    <row r="381" spans="2:7" ht="13" hidden="1" x14ac:dyDescent="0.2">
      <c r="B381" s="86" t="s">
        <v>220</v>
      </c>
      <c r="C381" s="86" t="s">
        <v>158</v>
      </c>
      <c r="D381" s="86">
        <v>23</v>
      </c>
      <c r="E381" s="86">
        <v>10</v>
      </c>
      <c r="F381" s="86">
        <v>1</v>
      </c>
    </row>
    <row r="382" spans="2:7" ht="13" hidden="1" x14ac:dyDescent="0.2">
      <c r="B382" s="86" t="s">
        <v>222</v>
      </c>
      <c r="C382" s="86" t="s">
        <v>167</v>
      </c>
      <c r="F382" s="86">
        <v>4</v>
      </c>
    </row>
    <row r="383" spans="2:7" ht="13" hidden="1" x14ac:dyDescent="0.2">
      <c r="B383" s="87" t="s">
        <v>224</v>
      </c>
      <c r="C383" s="87" t="s">
        <v>153</v>
      </c>
      <c r="D383" s="86">
        <v>16</v>
      </c>
      <c r="E383" s="86">
        <v>11</v>
      </c>
      <c r="G383" s="97"/>
    </row>
    <row r="384" spans="2:7" ht="13" hidden="1" x14ac:dyDescent="0.2">
      <c r="B384" s="86" t="s">
        <v>228</v>
      </c>
      <c r="C384" s="86" t="s">
        <v>161</v>
      </c>
      <c r="D384" s="86">
        <v>9</v>
      </c>
      <c r="E384" s="86">
        <v>8</v>
      </c>
    </row>
    <row r="385" spans="2:7" ht="13" hidden="1" x14ac:dyDescent="0.2">
      <c r="B385" s="86" t="s">
        <v>230</v>
      </c>
      <c r="C385" s="86" t="s">
        <v>164</v>
      </c>
      <c r="D385" s="86">
        <v>9</v>
      </c>
      <c r="E385" s="86">
        <v>8</v>
      </c>
      <c r="F385" s="86">
        <v>0</v>
      </c>
    </row>
    <row r="386" spans="2:7" ht="13" hidden="1" x14ac:dyDescent="0.2">
      <c r="B386" s="86" t="s">
        <v>232</v>
      </c>
      <c r="C386" s="86" t="s">
        <v>139</v>
      </c>
      <c r="D386" s="86">
        <v>28</v>
      </c>
      <c r="E386" s="86">
        <v>21</v>
      </c>
      <c r="F386" s="86">
        <v>3</v>
      </c>
    </row>
    <row r="387" spans="2:7" ht="13" hidden="1" x14ac:dyDescent="0.2">
      <c r="B387" s="86" t="s">
        <v>234</v>
      </c>
      <c r="C387" s="86" t="s">
        <v>143</v>
      </c>
      <c r="D387" s="86">
        <v>35</v>
      </c>
      <c r="E387" s="86">
        <v>26</v>
      </c>
      <c r="F387" s="86">
        <v>6</v>
      </c>
      <c r="G387" s="97"/>
    </row>
  </sheetData>
  <sheetProtection password="CB65" sheet="1" objects="1" scenarios="1"/>
  <phoneticPr fontId="3"/>
  <pageMargins left="0.78700000000000003" right="0.78700000000000003" top="0.98399999999999999" bottom="0.98399999999999999" header="0.51200000000000001" footer="0.51200000000000001"/>
  <pageSetup paperSize="9" orientation="portrait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11_M_Smk"/>
  <dimension ref="A1:E25"/>
  <sheetViews>
    <sheetView topLeftCell="B3" workbookViewId="0">
      <selection activeCell="B3" sqref="B3"/>
    </sheetView>
  </sheetViews>
  <sheetFormatPr defaultColWidth="0" defaultRowHeight="13" x14ac:dyDescent="0.2"/>
  <cols>
    <col min="1" max="1" width="6.26953125" hidden="1" customWidth="1"/>
    <col min="2" max="2" width="24.36328125" bestFit="1" customWidth="1"/>
    <col min="3" max="5" width="3.36328125" hidden="1" customWidth="1"/>
  </cols>
  <sheetData>
    <row r="1" spans="1:4" hidden="1" x14ac:dyDescent="0.2">
      <c r="A1" s="87" t="s">
        <v>249</v>
      </c>
      <c r="B1" s="86" t="s">
        <v>250</v>
      </c>
      <c r="C1" s="86"/>
    </row>
    <row r="2" spans="1:4" hidden="1" x14ac:dyDescent="0.2">
      <c r="B2" s="86"/>
      <c r="C2" s="87" t="s">
        <v>251</v>
      </c>
      <c r="D2" s="87" t="s">
        <v>252</v>
      </c>
    </row>
    <row r="3" spans="1:4" x14ac:dyDescent="0.2">
      <c r="A3" s="99" t="s">
        <v>253</v>
      </c>
      <c r="B3" t="s">
        <v>254</v>
      </c>
      <c r="C3">
        <v>3</v>
      </c>
      <c r="D3">
        <v>5</v>
      </c>
    </row>
    <row r="4" spans="1:4" x14ac:dyDescent="0.2">
      <c r="A4" s="99" t="s">
        <v>255</v>
      </c>
      <c r="B4" t="s">
        <v>256</v>
      </c>
      <c r="C4">
        <v>4</v>
      </c>
      <c r="D4">
        <v>5</v>
      </c>
    </row>
    <row r="5" spans="1:4" x14ac:dyDescent="0.2">
      <c r="A5" s="99" t="s">
        <v>257</v>
      </c>
      <c r="B5" t="s">
        <v>258</v>
      </c>
      <c r="C5">
        <v>5</v>
      </c>
      <c r="D5">
        <v>5</v>
      </c>
    </row>
    <row r="6" spans="1:4" x14ac:dyDescent="0.2">
      <c r="A6" s="99" t="s">
        <v>259</v>
      </c>
      <c r="B6" t="s">
        <v>260</v>
      </c>
      <c r="C6">
        <v>6</v>
      </c>
      <c r="D6">
        <v>5</v>
      </c>
    </row>
    <row r="7" spans="1:4" x14ac:dyDescent="0.2">
      <c r="A7" s="99" t="s">
        <v>261</v>
      </c>
      <c r="B7" t="s">
        <v>262</v>
      </c>
      <c r="C7">
        <v>7</v>
      </c>
      <c r="D7">
        <v>5</v>
      </c>
    </row>
    <row r="8" spans="1:4" x14ac:dyDescent="0.2">
      <c r="A8" s="99" t="s">
        <v>263</v>
      </c>
      <c r="B8" t="s">
        <v>264</v>
      </c>
      <c r="C8">
        <v>8</v>
      </c>
      <c r="D8">
        <v>5</v>
      </c>
    </row>
    <row r="9" spans="1:4" x14ac:dyDescent="0.2">
      <c r="A9" s="99" t="s">
        <v>265</v>
      </c>
      <c r="B9" t="s">
        <v>266</v>
      </c>
      <c r="C9">
        <v>9</v>
      </c>
      <c r="D9">
        <v>5</v>
      </c>
    </row>
    <row r="10" spans="1:4" x14ac:dyDescent="0.2">
      <c r="A10" s="99" t="s">
        <v>267</v>
      </c>
      <c r="B10" t="s">
        <v>268</v>
      </c>
      <c r="C10">
        <v>10</v>
      </c>
      <c r="D10">
        <v>5</v>
      </c>
    </row>
    <row r="11" spans="1:4" x14ac:dyDescent="0.2">
      <c r="A11" s="99" t="s">
        <v>269</v>
      </c>
      <c r="B11" t="s">
        <v>270</v>
      </c>
      <c r="C11">
        <v>11</v>
      </c>
      <c r="D11">
        <v>5</v>
      </c>
    </row>
    <row r="12" spans="1:4" x14ac:dyDescent="0.2">
      <c r="A12" s="99" t="s">
        <v>271</v>
      </c>
      <c r="B12" t="s">
        <v>272</v>
      </c>
      <c r="C12">
        <v>12</v>
      </c>
      <c r="D12">
        <v>5</v>
      </c>
    </row>
    <row r="13" spans="1:4" x14ac:dyDescent="0.2">
      <c r="A13" s="99" t="s">
        <v>273</v>
      </c>
      <c r="B13" t="s">
        <v>274</v>
      </c>
      <c r="C13">
        <v>13</v>
      </c>
      <c r="D13">
        <v>5</v>
      </c>
    </row>
    <row r="14" spans="1:4" x14ac:dyDescent="0.2">
      <c r="A14" s="99" t="s">
        <v>275</v>
      </c>
      <c r="B14" t="s">
        <v>276</v>
      </c>
      <c r="C14">
        <v>14</v>
      </c>
      <c r="D14">
        <v>5</v>
      </c>
    </row>
    <row r="15" spans="1:4" x14ac:dyDescent="0.2">
      <c r="A15" s="99" t="s">
        <v>277</v>
      </c>
      <c r="B15" t="s">
        <v>278</v>
      </c>
      <c r="C15">
        <v>15</v>
      </c>
      <c r="D15">
        <v>5</v>
      </c>
    </row>
    <row r="16" spans="1:4" x14ac:dyDescent="0.2">
      <c r="A16" s="99" t="s">
        <v>279</v>
      </c>
      <c r="B16" t="s">
        <v>280</v>
      </c>
      <c r="C16">
        <v>16</v>
      </c>
      <c r="D16">
        <v>5</v>
      </c>
    </row>
    <row r="17" spans="1:4" x14ac:dyDescent="0.2">
      <c r="A17" s="99" t="s">
        <v>281</v>
      </c>
      <c r="B17" t="s">
        <v>282</v>
      </c>
      <c r="C17">
        <v>17</v>
      </c>
      <c r="D17">
        <v>5</v>
      </c>
    </row>
    <row r="18" spans="1:4" x14ac:dyDescent="0.2">
      <c r="A18" s="99" t="s">
        <v>283</v>
      </c>
      <c r="B18" t="s">
        <v>284</v>
      </c>
      <c r="C18">
        <v>18</v>
      </c>
      <c r="D18">
        <v>5</v>
      </c>
    </row>
    <row r="19" spans="1:4" x14ac:dyDescent="0.2">
      <c r="A19" s="99" t="s">
        <v>285</v>
      </c>
      <c r="B19" t="s">
        <v>286</v>
      </c>
      <c r="C19">
        <v>19</v>
      </c>
      <c r="D19">
        <v>5</v>
      </c>
    </row>
    <row r="20" spans="1:4" x14ac:dyDescent="0.2">
      <c r="A20" s="99" t="s">
        <v>287</v>
      </c>
      <c r="B20" t="s">
        <v>288</v>
      </c>
      <c r="C20">
        <v>20</v>
      </c>
      <c r="D20">
        <v>5</v>
      </c>
    </row>
    <row r="21" spans="1:4" x14ac:dyDescent="0.2">
      <c r="A21" s="99" t="s">
        <v>289</v>
      </c>
      <c r="B21" t="s">
        <v>290</v>
      </c>
      <c r="C21">
        <v>21</v>
      </c>
      <c r="D21">
        <v>5</v>
      </c>
    </row>
    <row r="22" spans="1:4" x14ac:dyDescent="0.2">
      <c r="A22" s="99" t="s">
        <v>291</v>
      </c>
      <c r="B22" t="s">
        <v>292</v>
      </c>
      <c r="C22">
        <v>22</v>
      </c>
      <c r="D22">
        <v>5</v>
      </c>
    </row>
    <row r="23" spans="1:4" x14ac:dyDescent="0.2">
      <c r="A23" s="99"/>
    </row>
    <row r="24" spans="1:4" x14ac:dyDescent="0.2">
      <c r="A24" s="99"/>
    </row>
    <row r="25" spans="1:4" x14ac:dyDescent="0.2">
      <c r="A25" s="99"/>
    </row>
  </sheetData>
  <sheetProtection password="CB65" sheet="1" objects="1" scenarios="1"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12_F_Smk"/>
  <dimension ref="A1:N24"/>
  <sheetViews>
    <sheetView topLeftCell="B3" workbookViewId="0">
      <selection activeCell="B3" sqref="B3"/>
    </sheetView>
  </sheetViews>
  <sheetFormatPr defaultColWidth="0" defaultRowHeight="13" x14ac:dyDescent="0.2"/>
  <cols>
    <col min="1" max="1" width="0" style="86" hidden="1" customWidth="1"/>
    <col min="2" max="2" width="24.36328125" style="86" bestFit="1" customWidth="1"/>
    <col min="3" max="5" width="3.453125" style="86" hidden="1" customWidth="1"/>
    <col min="6" max="6" width="2.453125" style="88" hidden="1" customWidth="1"/>
    <col min="7" max="7" width="2.6328125" style="86" hidden="1" customWidth="1"/>
    <col min="8" max="10" width="8.26953125" style="86" hidden="1" customWidth="1"/>
    <col min="11" max="11" width="7" style="86" hidden="1" customWidth="1"/>
    <col min="12" max="12" width="8.26953125" style="86" hidden="1" customWidth="1"/>
    <col min="13" max="13" width="7.7265625" style="86" hidden="1" customWidth="1"/>
    <col min="14" max="14" width="7" style="86" hidden="1" customWidth="1"/>
    <col min="15" max="16384" width="0" style="86" hidden="1"/>
  </cols>
  <sheetData>
    <row r="1" spans="1:6" hidden="1" x14ac:dyDescent="0.2">
      <c r="A1" s="86" t="s">
        <v>293</v>
      </c>
      <c r="B1" s="86" t="s">
        <v>294</v>
      </c>
      <c r="F1" s="86"/>
    </row>
    <row r="2" spans="1:6" hidden="1" x14ac:dyDescent="0.2">
      <c r="C2" s="87" t="s">
        <v>251</v>
      </c>
      <c r="D2" s="87" t="s">
        <v>252</v>
      </c>
      <c r="F2" s="86"/>
    </row>
    <row r="3" spans="1:6" x14ac:dyDescent="0.2">
      <c r="A3" s="96" t="s">
        <v>253</v>
      </c>
      <c r="B3" s="86" t="s">
        <v>254</v>
      </c>
      <c r="C3" s="86">
        <v>3</v>
      </c>
      <c r="D3" s="86">
        <v>5</v>
      </c>
      <c r="F3" s="86"/>
    </row>
    <row r="4" spans="1:6" x14ac:dyDescent="0.2">
      <c r="A4" s="96" t="s">
        <v>255</v>
      </c>
      <c r="B4" s="86" t="s">
        <v>256</v>
      </c>
      <c r="C4" s="86">
        <v>4</v>
      </c>
      <c r="D4" s="86">
        <v>5</v>
      </c>
      <c r="F4" s="86"/>
    </row>
    <row r="5" spans="1:6" x14ac:dyDescent="0.2">
      <c r="A5" s="96" t="s">
        <v>257</v>
      </c>
      <c r="B5" s="86" t="s">
        <v>258</v>
      </c>
      <c r="C5" s="86">
        <v>5</v>
      </c>
      <c r="D5" s="86">
        <v>5</v>
      </c>
      <c r="F5" s="86"/>
    </row>
    <row r="6" spans="1:6" x14ac:dyDescent="0.2">
      <c r="A6" s="96" t="s">
        <v>259</v>
      </c>
      <c r="B6" s="86" t="s">
        <v>260</v>
      </c>
      <c r="C6" s="86">
        <v>6</v>
      </c>
      <c r="D6" s="86">
        <v>5</v>
      </c>
      <c r="F6" s="86"/>
    </row>
    <row r="7" spans="1:6" x14ac:dyDescent="0.2">
      <c r="A7" s="96" t="s">
        <v>261</v>
      </c>
      <c r="B7" s="86" t="s">
        <v>262</v>
      </c>
      <c r="C7" s="86">
        <v>7</v>
      </c>
      <c r="D7" s="86">
        <v>5</v>
      </c>
      <c r="F7" s="86"/>
    </row>
    <row r="8" spans="1:6" x14ac:dyDescent="0.2">
      <c r="A8" s="96" t="s">
        <v>263</v>
      </c>
      <c r="B8" s="86" t="s">
        <v>264</v>
      </c>
      <c r="C8" s="86">
        <v>8</v>
      </c>
      <c r="D8" s="86">
        <v>5</v>
      </c>
      <c r="F8" s="86"/>
    </row>
    <row r="9" spans="1:6" x14ac:dyDescent="0.2">
      <c r="A9" s="96" t="s">
        <v>265</v>
      </c>
      <c r="B9" s="86" t="s">
        <v>266</v>
      </c>
      <c r="C9" s="86">
        <v>9</v>
      </c>
      <c r="D9" s="86">
        <v>5</v>
      </c>
      <c r="F9" s="86"/>
    </row>
    <row r="10" spans="1:6" x14ac:dyDescent="0.2">
      <c r="A10" s="96" t="s">
        <v>295</v>
      </c>
      <c r="B10" s="86" t="s">
        <v>296</v>
      </c>
      <c r="C10" s="86">
        <v>10</v>
      </c>
      <c r="D10" s="86">
        <v>5</v>
      </c>
      <c r="F10" s="86"/>
    </row>
    <row r="11" spans="1:6" x14ac:dyDescent="0.2">
      <c r="A11" s="96" t="s">
        <v>297</v>
      </c>
      <c r="B11" s="86" t="s">
        <v>270</v>
      </c>
      <c r="C11" s="86">
        <v>11</v>
      </c>
      <c r="D11" s="86">
        <v>5</v>
      </c>
      <c r="F11" s="86"/>
    </row>
    <row r="12" spans="1:6" x14ac:dyDescent="0.2">
      <c r="A12" s="96" t="s">
        <v>273</v>
      </c>
      <c r="B12" s="86" t="s">
        <v>274</v>
      </c>
      <c r="C12" s="86">
        <v>12</v>
      </c>
      <c r="D12" s="86">
        <v>5</v>
      </c>
      <c r="F12" s="86"/>
    </row>
    <row r="13" spans="1:6" x14ac:dyDescent="0.2">
      <c r="A13" s="96" t="s">
        <v>277</v>
      </c>
      <c r="B13" s="86" t="s">
        <v>278</v>
      </c>
      <c r="C13" s="86">
        <v>13</v>
      </c>
      <c r="D13" s="86">
        <v>5</v>
      </c>
      <c r="F13" s="86"/>
    </row>
    <row r="14" spans="1:6" x14ac:dyDescent="0.2">
      <c r="A14" s="96" t="s">
        <v>279</v>
      </c>
      <c r="B14" s="86" t="s">
        <v>280</v>
      </c>
      <c r="C14" s="86">
        <v>14</v>
      </c>
      <c r="D14" s="86">
        <v>5</v>
      </c>
      <c r="F14" s="86"/>
    </row>
    <row r="15" spans="1:6" x14ac:dyDescent="0.2">
      <c r="A15" s="96" t="s">
        <v>298</v>
      </c>
      <c r="B15" s="86" t="s">
        <v>282</v>
      </c>
      <c r="C15" s="86">
        <v>15</v>
      </c>
      <c r="D15" s="86">
        <v>5</v>
      </c>
      <c r="F15" s="86"/>
    </row>
    <row r="16" spans="1:6" x14ac:dyDescent="0.2">
      <c r="A16" s="96" t="s">
        <v>299</v>
      </c>
      <c r="B16" s="86" t="s">
        <v>284</v>
      </c>
      <c r="C16" s="86">
        <v>16</v>
      </c>
      <c r="D16" s="86">
        <v>5</v>
      </c>
      <c r="F16" s="86"/>
    </row>
    <row r="17" spans="1:6" x14ac:dyDescent="0.2">
      <c r="A17" s="96" t="s">
        <v>300</v>
      </c>
      <c r="B17" s="86" t="s">
        <v>288</v>
      </c>
      <c r="C17" s="86">
        <v>17</v>
      </c>
      <c r="D17" s="86">
        <v>5</v>
      </c>
      <c r="F17" s="86"/>
    </row>
    <row r="18" spans="1:6" x14ac:dyDescent="0.2">
      <c r="A18" s="96" t="s">
        <v>301</v>
      </c>
      <c r="B18" s="86" t="s">
        <v>286</v>
      </c>
      <c r="C18" s="86">
        <v>18</v>
      </c>
      <c r="D18" s="86">
        <v>5</v>
      </c>
      <c r="F18" s="86"/>
    </row>
    <row r="19" spans="1:6" x14ac:dyDescent="0.2">
      <c r="A19" s="96" t="s">
        <v>271</v>
      </c>
      <c r="B19" s="86" t="s">
        <v>272</v>
      </c>
      <c r="C19" s="86">
        <v>19</v>
      </c>
      <c r="D19" s="86">
        <v>5</v>
      </c>
      <c r="F19" s="86"/>
    </row>
    <row r="20" spans="1:6" x14ac:dyDescent="0.2">
      <c r="A20" s="96" t="s">
        <v>275</v>
      </c>
      <c r="B20" s="86" t="s">
        <v>276</v>
      </c>
      <c r="C20" s="86">
        <v>20</v>
      </c>
      <c r="D20" s="86">
        <v>5</v>
      </c>
      <c r="F20" s="86"/>
    </row>
    <row r="21" spans="1:6" x14ac:dyDescent="0.2">
      <c r="A21" s="96" t="s">
        <v>289</v>
      </c>
      <c r="B21" s="86" t="s">
        <v>290</v>
      </c>
      <c r="C21" s="86">
        <v>21</v>
      </c>
      <c r="D21" s="86">
        <v>5</v>
      </c>
      <c r="F21" s="86"/>
    </row>
    <row r="22" spans="1:6" x14ac:dyDescent="0.2">
      <c r="A22" s="96" t="s">
        <v>291</v>
      </c>
      <c r="B22" s="86" t="s">
        <v>292</v>
      </c>
      <c r="C22" s="86">
        <v>22</v>
      </c>
      <c r="D22" s="86">
        <v>5</v>
      </c>
    </row>
    <row r="23" spans="1:6" x14ac:dyDescent="0.2">
      <c r="A23" s="96"/>
    </row>
    <row r="24" spans="1:6" x14ac:dyDescent="0.2">
      <c r="A24" s="96"/>
    </row>
  </sheetData>
  <sheetProtection password="CB65" sheet="1" objects="1" scenarios="1"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13_"/>
  <dimension ref="A1:M44"/>
  <sheetViews>
    <sheetView tabSelected="1" workbookViewId="0">
      <selection activeCell="D4" sqref="D4"/>
    </sheetView>
  </sheetViews>
  <sheetFormatPr defaultColWidth="0" defaultRowHeight="0" customHeight="1" zeroHeight="1" x14ac:dyDescent="0.2"/>
  <cols>
    <col min="1" max="1" width="31.90625" style="4" customWidth="1"/>
    <col min="2" max="3" width="9" style="4" customWidth="1"/>
    <col min="4" max="4" width="48.08984375" style="4" customWidth="1"/>
    <col min="5" max="5" width="9.453125" style="4" customWidth="1"/>
    <col min="6" max="6" width="13" style="4" hidden="1" customWidth="1"/>
    <col min="7" max="7" width="0" style="4" hidden="1" customWidth="1"/>
    <col min="8" max="9" width="12.7265625" style="4" hidden="1" customWidth="1"/>
    <col min="10" max="10" width="0" style="4" hidden="1" customWidth="1"/>
    <col min="11" max="11" width="11.08984375" style="4" hidden="1" customWidth="1"/>
    <col min="12" max="12" width="0" style="4" hidden="1" customWidth="1"/>
    <col min="13" max="13" width="17.453125" style="4" hidden="1" customWidth="1"/>
    <col min="14" max="16384" width="0" style="4" hidden="1"/>
  </cols>
  <sheetData>
    <row r="1" spans="1:13" ht="24" thickBot="1" x14ac:dyDescent="0.25">
      <c r="A1" s="1"/>
      <c r="B1" s="139" t="s">
        <v>2</v>
      </c>
      <c r="C1" s="140"/>
      <c r="D1" s="3" t="s">
        <v>7649</v>
      </c>
      <c r="F1" s="4" t="s">
        <v>3</v>
      </c>
      <c r="G1" s="4" t="s">
        <v>307</v>
      </c>
      <c r="H1" s="4" t="s">
        <v>4</v>
      </c>
      <c r="I1" s="4">
        <v>4</v>
      </c>
      <c r="J1" s="4" t="s">
        <v>5</v>
      </c>
      <c r="K1" s="4" t="s">
        <v>308</v>
      </c>
      <c r="L1" s="4" t="s">
        <v>6</v>
      </c>
      <c r="M1" s="5">
        <v>42800.170497685183</v>
      </c>
    </row>
    <row r="2" spans="1:13" ht="24" hidden="1" thickBot="1" x14ac:dyDescent="0.25">
      <c r="A2" s="6"/>
      <c r="B2" s="142" t="s">
        <v>7</v>
      </c>
      <c r="C2" s="143"/>
      <c r="D2" s="7"/>
    </row>
    <row r="3" spans="1:13" ht="24" hidden="1" thickBot="1" x14ac:dyDescent="0.25">
      <c r="A3" s="6"/>
      <c r="B3" s="139" t="s">
        <v>8</v>
      </c>
      <c r="C3" s="140"/>
      <c r="D3" s="7"/>
    </row>
    <row r="4" spans="1:13" ht="24" thickBot="1" x14ac:dyDescent="0.25">
      <c r="A4" s="6" t="str">
        <f>IF(D4="","団体名略称を選択してください。→","")</f>
        <v>団体名略称を選択してください。→</v>
      </c>
      <c r="B4" s="139" t="s">
        <v>9</v>
      </c>
      <c r="C4" s="140"/>
      <c r="D4" s="7"/>
      <c r="F4" s="8" t="s">
        <v>0</v>
      </c>
      <c r="G4" s="8" t="str">
        <f>IF($D$4="","",VLOOKUP($D$4,団体情報!$B$5:$C$35,2,0))</f>
        <v/>
      </c>
      <c r="H4" s="4" t="s">
        <v>10</v>
      </c>
      <c r="I4" s="9" t="s">
        <v>309</v>
      </c>
    </row>
    <row r="5" spans="1:13" ht="24" hidden="1" thickBot="1" x14ac:dyDescent="0.25">
      <c r="A5" s="6"/>
      <c r="B5" s="142" t="s">
        <v>11</v>
      </c>
      <c r="C5" s="143"/>
      <c r="D5" s="7"/>
    </row>
    <row r="6" spans="1:13" ht="24" hidden="1" thickBot="1" x14ac:dyDescent="0.25">
      <c r="A6" s="6"/>
      <c r="B6" s="139" t="s">
        <v>12</v>
      </c>
      <c r="C6" s="140"/>
      <c r="D6" s="7"/>
    </row>
    <row r="7" spans="1:13" ht="8.25" customHeight="1" thickBot="1" x14ac:dyDescent="0.25">
      <c r="B7" s="10"/>
      <c r="C7" s="10"/>
      <c r="D7" s="10"/>
    </row>
    <row r="8" spans="1:13" ht="17" thickBot="1" x14ac:dyDescent="0.25">
      <c r="B8" s="136" t="s">
        <v>13</v>
      </c>
      <c r="C8" s="136"/>
      <c r="D8" s="136"/>
    </row>
    <row r="9" spans="1:13" ht="24" thickBot="1" x14ac:dyDescent="0.25">
      <c r="A9" s="6" t="str">
        <f>IF(C9="","申込責任者氏名を入力してください。→","")</f>
        <v>申込責任者氏名を入力してください。→</v>
      </c>
      <c r="B9" s="2" t="s">
        <v>14</v>
      </c>
      <c r="C9" s="137"/>
      <c r="D9" s="138"/>
    </row>
    <row r="10" spans="1:13" ht="17" thickBot="1" x14ac:dyDescent="0.25">
      <c r="B10" s="134" t="s">
        <v>15</v>
      </c>
      <c r="C10" s="134"/>
      <c r="D10" s="11" t="s">
        <v>16</v>
      </c>
    </row>
    <row r="11" spans="1:13" ht="24.5" thickTop="1" thickBot="1" x14ac:dyDescent="0.25">
      <c r="A11" s="6" t="str">
        <f>IF(B11="","連絡先〒を入力してください。→",IF(D11="","電話番号を入力してください。→",""))</f>
        <v>連絡先〒を入力してください。→</v>
      </c>
      <c r="B11" s="141"/>
      <c r="C11" s="141"/>
      <c r="D11" s="12"/>
    </row>
    <row r="12" spans="1:13" ht="17" thickBot="1" x14ac:dyDescent="0.25">
      <c r="B12" s="134" t="s">
        <v>17</v>
      </c>
      <c r="C12" s="134"/>
      <c r="D12" s="134"/>
    </row>
    <row r="13" spans="1:13" ht="75" customHeight="1" thickTop="1" thickBot="1" x14ac:dyDescent="0.25">
      <c r="A13" s="6" t="str">
        <f>IF(B13="","連絡先住所を入力してください。→","")</f>
        <v>連絡先住所を入力してください。→</v>
      </c>
      <c r="B13" s="135"/>
      <c r="C13" s="135"/>
      <c r="D13" s="135"/>
    </row>
    <row r="14" spans="1:13" ht="13" x14ac:dyDescent="0.2"/>
    <row r="15" spans="1:13" ht="13.5" hidden="1" customHeight="1" x14ac:dyDescent="0.2"/>
    <row r="16" spans="1:13" ht="13.5" hidden="1" customHeight="1" x14ac:dyDescent="0.2"/>
    <row r="17" ht="13.5" hidden="1" customHeight="1" x14ac:dyDescent="0.2"/>
    <row r="18" ht="13.5" hidden="1" customHeight="1" x14ac:dyDescent="0.2"/>
    <row r="19" ht="13.5" hidden="1" customHeight="1" x14ac:dyDescent="0.2"/>
    <row r="20" ht="13.5" hidden="1" customHeight="1" x14ac:dyDescent="0.2"/>
    <row r="21" ht="13.5" hidden="1" customHeight="1" x14ac:dyDescent="0.2"/>
    <row r="22" ht="13.5" hidden="1" customHeight="1" x14ac:dyDescent="0.2"/>
    <row r="23" ht="13.5" hidden="1" customHeight="1" x14ac:dyDescent="0.2"/>
    <row r="24" ht="13.5" hidden="1" customHeight="1" x14ac:dyDescent="0.2"/>
    <row r="25" ht="13.5" hidden="1" customHeight="1" x14ac:dyDescent="0.2"/>
    <row r="26" ht="13.5" hidden="1" customHeight="1" x14ac:dyDescent="0.2"/>
    <row r="27" ht="13.5" hidden="1" customHeight="1" x14ac:dyDescent="0.2"/>
    <row r="28" ht="13.5" hidden="1" customHeight="1" x14ac:dyDescent="0.2"/>
    <row r="29" ht="13.5" hidden="1" customHeight="1" x14ac:dyDescent="0.2"/>
    <row r="30" ht="13.5" hidden="1" customHeight="1" x14ac:dyDescent="0.2"/>
    <row r="31" ht="13.5" hidden="1" customHeight="1" x14ac:dyDescent="0.2"/>
    <row r="32" ht="13.5" hidden="1" customHeight="1" x14ac:dyDescent="0.2"/>
    <row r="33" ht="13.5" hidden="1" customHeight="1" x14ac:dyDescent="0.2"/>
    <row r="34" ht="13.5" hidden="1" customHeight="1" x14ac:dyDescent="0.2"/>
    <row r="35" ht="13.5" hidden="1" customHeight="1" x14ac:dyDescent="0.2"/>
    <row r="36" ht="13.5" hidden="1" customHeight="1" x14ac:dyDescent="0.2"/>
    <row r="37" ht="13.5" hidden="1" customHeight="1" x14ac:dyDescent="0.2"/>
    <row r="38" ht="13.5" hidden="1" customHeight="1" x14ac:dyDescent="0.2"/>
    <row r="39" ht="13.5" hidden="1" customHeight="1" x14ac:dyDescent="0.2"/>
    <row r="40" ht="13.5" hidden="1" customHeight="1" x14ac:dyDescent="0.2"/>
    <row r="41" ht="13.5" hidden="1" customHeight="1" x14ac:dyDescent="0.2"/>
    <row r="42" ht="13.5" hidden="1" customHeight="1" x14ac:dyDescent="0.2"/>
    <row r="43" ht="13.5" hidden="1" customHeight="1" x14ac:dyDescent="0.2"/>
    <row r="44" ht="13.5" hidden="1" customHeight="1" x14ac:dyDescent="0.2"/>
  </sheetData>
  <mergeCells count="12">
    <mergeCell ref="B3:C3"/>
    <mergeCell ref="B1:C1"/>
    <mergeCell ref="B11:C11"/>
    <mergeCell ref="B2:C2"/>
    <mergeCell ref="B6:C6"/>
    <mergeCell ref="B5:C5"/>
    <mergeCell ref="B4:C4"/>
    <mergeCell ref="B12:D12"/>
    <mergeCell ref="B13:D13"/>
    <mergeCell ref="B8:D8"/>
    <mergeCell ref="C9:D9"/>
    <mergeCell ref="B10:C10"/>
  </mergeCells>
  <phoneticPr fontId="3"/>
  <conditionalFormatting sqref="A13 A11 A9 A2:A6">
    <cfRule type="cellIs" dxfId="70" priority="1" stopIfTrue="1" operator="notEqual">
      <formula>""</formula>
    </cfRule>
  </conditionalFormatting>
  <dataValidations count="7">
    <dataValidation allowBlank="1" showInputMessage="1" showErrorMessage="1" promptTitle="連絡責任者氏名入力" prompt="全角で入力_x000a_例：学連　太郎" sqref="C9:D9"/>
    <dataValidation type="textLength" imeMode="disabled" allowBlank="1" showInputMessage="1" showErrorMessage="1" error="半角8桁「###-####」で入力してください。" promptTitle="連絡先〒入力" prompt="半角8桁「###-####」で入力_x000a_例：123-4567" sqref="B11:C11">
      <formula1>7</formula1>
      <formula2>8</formula2>
    </dataValidation>
    <dataValidation imeMode="disabled" allowBlank="1" showInputMessage="1" showErrorMessage="1" promptTitle="携帯電話番号入力" prompt="半角で入力_x000a_携帯電話がなければ固定電話でも可_x000a_固定電話の場合は市外局番から入力_x000a_例：090-1234-5678" sqref="D11"/>
    <dataValidation imeMode="hiragana" allowBlank="1" showInputMessage="1" showErrorMessage="1" promptTitle="連絡先住所入力" prompt="市町村名から入力_x000a_マンション名、通り名などは不要_x000a_出来るだけ簡潔に_x000a__x000a_例：京都市右京区大和町2-3-1-401_x000a_失敗例：右京区富小路通今出川上る大和町2-3-1_x000a_ハイツ学連401号室_x000a_" sqref="B13:C13"/>
    <dataValidation allowBlank="1" showInputMessage="1" showErrorMessage="1" promptTitle="団体名" prompt="全角で入力_x000a_例：関西学生陸上競技連盟大" sqref="D3"/>
    <dataValidation type="list" imeMode="disabled" showInputMessage="1" showErrorMessage="1" error="団体所在県を「▼」マークより選択してください。" promptTitle="団体所在県" prompt="団体所在県を選択" sqref="D6">
      <formula1>県名</formula1>
    </dataValidation>
    <dataValidation imeMode="halfKatakana" allowBlank="1" showInputMessage="1" showErrorMessage="1" promptTitle="団体名ﾌﾘｶﾞﾅ" prompt="半角ｶﾀｶﾅで入力_x000a_姓と名の間に半角ｽﾍﾟｰｽを入れる_x000a_例：ｶﾝｻｲｶﾞｸｾｲﾘｸｼﾞｮｳｷｮｳｷﾞﾚﾝﾒｲﾀﾞｲ" sqref="D2"/>
  </dataValidations>
  <printOptions horizontalCentered="1" verticalCentered="1"/>
  <pageMargins left="0.39370078740157483" right="0.39370078740157483" top="0.82677165354330717" bottom="0.39370078740157483" header="0.23622047244094491" footer="0.51181102362204722"/>
  <pageSetup paperSize="9" scale="160" orientation="landscape" verticalDpi="360" r:id="rId1"/>
  <headerFooter alignWithMargins="0">
    <oddHeader>&amp;C&amp;"ＭＳ Ｐ明朝,太字"&amp;18申込書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disabled" allowBlank="1" showInputMessage="1" showErrorMessage="1" error="リストから選択してください" promptTitle="団体名略称" prompt="団体名略称を選択">
          <x14:formula1>
            <xm:f>分担金!$E$1:$E$37</xm:f>
          </x14:formula1>
          <xm:sqref>D4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73"/>
  <sheetViews>
    <sheetView zoomScale="75" zoomScaleNormal="75" workbookViewId="0">
      <pane ySplit="7" topLeftCell="A8" activePane="bottomLeft" state="frozen"/>
      <selection activeCell="D8" sqref="D8"/>
      <selection pane="bottomLeft" activeCell="D8" sqref="D8"/>
    </sheetView>
  </sheetViews>
  <sheetFormatPr defaultColWidth="0" defaultRowHeight="16.5" zeroHeight="1" x14ac:dyDescent="0.2"/>
  <cols>
    <col min="1" max="1" width="39.36328125" style="40" customWidth="1"/>
    <col min="2" max="2" width="9.36328125" style="50" customWidth="1"/>
    <col min="3" max="3" width="11.36328125" style="50" hidden="1" customWidth="1"/>
    <col min="4" max="4" width="6.7265625" style="50" bestFit="1" customWidth="1"/>
    <col min="5" max="5" width="7.453125" style="50" customWidth="1"/>
    <col min="6" max="6" width="6.453125" style="50" bestFit="1" customWidth="1"/>
    <col min="7" max="7" width="6.453125" style="50" hidden="1" customWidth="1"/>
    <col min="8" max="8" width="11.08984375" style="50" hidden="1" customWidth="1"/>
    <col min="9" max="9" width="7.90625" style="50" customWidth="1"/>
    <col min="10" max="10" width="9.453125" style="50" bestFit="1" customWidth="1"/>
    <col min="11" max="11" width="9.453125" style="50" hidden="1" customWidth="1"/>
    <col min="12" max="12" width="9.36328125" style="50" customWidth="1"/>
    <col min="13" max="13" width="6.7265625" style="50" hidden="1" customWidth="1"/>
    <col min="14" max="14" width="6.7265625" style="50" bestFit="1" customWidth="1"/>
    <col min="15" max="15" width="7.453125" style="40" customWidth="1"/>
    <col min="16" max="16" width="6.453125" style="40" customWidth="1"/>
    <col min="17" max="17" width="6.453125" style="40" hidden="1" customWidth="1"/>
    <col min="18" max="18" width="11.08984375" style="40" hidden="1" customWidth="1"/>
    <col min="19" max="19" width="7.7265625" style="40" customWidth="1"/>
    <col min="20" max="20" width="9.453125" style="40" bestFit="1" customWidth="1"/>
    <col min="21" max="21" width="39.36328125" style="40" customWidth="1"/>
    <col min="22" max="22" width="3.6328125" style="40" bestFit="1" customWidth="1"/>
    <col min="23" max="27" width="9" style="40" hidden="1" customWidth="1"/>
    <col min="28" max="28" width="7.36328125" style="40" hidden="1" customWidth="1"/>
    <col min="29" max="29" width="8.26953125" style="40" hidden="1" customWidth="1"/>
    <col min="30" max="31" width="3.6328125" style="40" hidden="1" customWidth="1"/>
    <col min="32" max="32" width="5.90625" style="40" hidden="1" customWidth="1"/>
    <col min="33" max="49" width="3.6328125" style="40" hidden="1" customWidth="1"/>
    <col min="50" max="50" width="28.90625" style="40" hidden="1" customWidth="1"/>
    <col min="51" max="51" width="5" style="40" hidden="1" customWidth="1"/>
    <col min="52" max="52" width="8.6328125" style="40" hidden="1" customWidth="1"/>
    <col min="53" max="53" width="5" style="40" hidden="1" customWidth="1"/>
    <col min="54" max="54" width="7" style="40" hidden="1" customWidth="1"/>
    <col min="55" max="55" width="8.453125" style="40" hidden="1" customWidth="1"/>
    <col min="56" max="74" width="3.6328125" style="40" hidden="1" customWidth="1"/>
    <col min="75" max="75" width="9" style="40" hidden="1" customWidth="1"/>
    <col min="76" max="76" width="28.90625" style="40" hidden="1" customWidth="1"/>
    <col min="77" max="77" width="5" style="40" hidden="1" customWidth="1"/>
    <col min="78" max="78" width="8.6328125" style="40" hidden="1" customWidth="1"/>
    <col min="79" max="16384" width="9" style="40" hidden="1"/>
  </cols>
  <sheetData>
    <row r="1" spans="1:78" ht="31.5" customHeight="1" thickBot="1" x14ac:dyDescent="0.25">
      <c r="B1" s="156" t="s">
        <v>7650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78" ht="14" x14ac:dyDescent="0.2">
      <c r="B2" s="144" t="s">
        <v>8</v>
      </c>
      <c r="C2" s="145"/>
      <c r="D2" s="146"/>
      <c r="E2" s="146"/>
      <c r="F2" s="132" t="s">
        <v>29</v>
      </c>
      <c r="G2" s="132"/>
      <c r="H2" s="132"/>
      <c r="I2" s="146" t="s">
        <v>30</v>
      </c>
      <c r="J2" s="146"/>
      <c r="K2" s="132"/>
      <c r="L2" s="157" t="s">
        <v>31</v>
      </c>
      <c r="M2" s="216"/>
      <c r="N2" s="216"/>
      <c r="O2" s="217"/>
      <c r="P2" s="147" t="s">
        <v>16</v>
      </c>
      <c r="Q2" s="158"/>
      <c r="R2" s="158"/>
      <c r="S2" s="158"/>
      <c r="T2" s="159"/>
      <c r="AB2" s="40" t="s">
        <v>32</v>
      </c>
      <c r="AE2" s="41" t="s">
        <v>33</v>
      </c>
      <c r="AF2" s="40" t="s">
        <v>303</v>
      </c>
    </row>
    <row r="3" spans="1:78" ht="24.5" thickBot="1" x14ac:dyDescent="0.25">
      <c r="A3" s="42" t="str">
        <f>IF(OR(B3="",P3="",B5="",I5="",L5=""),"まず｢申込書｣シートの
必要事項を入力してください。","")</f>
        <v>まず｢申込書｣シートの
必要事項を入力してください。</v>
      </c>
      <c r="B3" s="151" t="str">
        <f>IF(申込書!$D$4="","",申込書!$D$4)</f>
        <v/>
      </c>
      <c r="C3" s="152"/>
      <c r="D3" s="152"/>
      <c r="E3" s="160"/>
      <c r="F3" s="43" t="s">
        <v>34</v>
      </c>
      <c r="G3" s="43"/>
      <c r="H3" s="43"/>
      <c r="I3" s="161">
        <f>COUNTA($D$8:$D$10,$D$11:$D$13,$D$14:$D$16,$D$17:$D$19,$D$20:$D$22,$D$23:$D$25,$D$26:$D$28,$D$29:$D$31,$D$32:$D$34,$D$35:$D$37,$D$38:$D$40,$N$8:$N$10,$N$11:$N$13,$N$14:$N$16,$N$17:$N$19,$N$20:$N$22,$N$23:$N$25,$N$26:$N$28)</f>
        <v>0</v>
      </c>
      <c r="J3" s="162"/>
      <c r="K3" s="44"/>
      <c r="L3" s="163">
        <f>COUNTA($N$29,$N$35)</f>
        <v>0</v>
      </c>
      <c r="M3" s="218"/>
      <c r="N3" s="218"/>
      <c r="O3" s="219"/>
      <c r="P3" s="154" t="str">
        <f>IF(申込書!$D$11="","",申込書!$D$11)</f>
        <v/>
      </c>
      <c r="Q3" s="164"/>
      <c r="R3" s="164"/>
      <c r="S3" s="164"/>
      <c r="T3" s="165"/>
      <c r="AB3" s="40" t="str">
        <f>IF(申込書!$G$4="","",申込書!$G$4)</f>
        <v/>
      </c>
      <c r="AE3" s="41" t="s">
        <v>35</v>
      </c>
      <c r="AF3" s="40" t="s">
        <v>304</v>
      </c>
    </row>
    <row r="4" spans="1:78" ht="14" x14ac:dyDescent="0.2">
      <c r="B4" s="144" t="s">
        <v>36</v>
      </c>
      <c r="C4" s="145"/>
      <c r="D4" s="146"/>
      <c r="E4" s="146"/>
      <c r="F4" s="146"/>
      <c r="G4" s="132"/>
      <c r="H4" s="132"/>
      <c r="I4" s="146" t="s">
        <v>15</v>
      </c>
      <c r="J4" s="146"/>
      <c r="K4" s="133"/>
      <c r="L4" s="147" t="s">
        <v>17</v>
      </c>
      <c r="M4" s="148"/>
      <c r="N4" s="149"/>
      <c r="O4" s="149"/>
      <c r="P4" s="149"/>
      <c r="Q4" s="149"/>
      <c r="R4" s="149"/>
      <c r="S4" s="149"/>
      <c r="T4" s="150"/>
      <c r="AH4" s="40" t="s">
        <v>37</v>
      </c>
      <c r="AI4" s="40" t="s">
        <v>38</v>
      </c>
      <c r="AJ4" s="40" t="s">
        <v>39</v>
      </c>
      <c r="AK4" s="40" t="s">
        <v>40</v>
      </c>
      <c r="AL4" s="40" t="s">
        <v>41</v>
      </c>
      <c r="AM4" s="40" t="s">
        <v>310</v>
      </c>
      <c r="AN4" s="40" t="s">
        <v>42</v>
      </c>
      <c r="AO4" s="40" t="str">
        <f>"この選手は"&amp;$B$3&amp;"の選手ではありません。"</f>
        <v>この選手はの選手ではありません。</v>
      </c>
      <c r="AP4" s="40" t="s">
        <v>43</v>
      </c>
      <c r="AQ4" s="40" t="s">
        <v>44</v>
      </c>
      <c r="AR4" s="40" t="s">
        <v>45</v>
      </c>
      <c r="AS4" s="40" t="s">
        <v>311</v>
      </c>
      <c r="AT4" s="40" t="s">
        <v>46</v>
      </c>
      <c r="AU4" s="40" t="s">
        <v>47</v>
      </c>
      <c r="AV4" s="40" t="s">
        <v>48</v>
      </c>
      <c r="BH4" s="40" t="s">
        <v>37</v>
      </c>
      <c r="BI4" s="40" t="s">
        <v>38</v>
      </c>
      <c r="BJ4" s="40" t="s">
        <v>39</v>
      </c>
      <c r="BK4" s="40" t="s">
        <v>40</v>
      </c>
      <c r="BL4" s="40" t="s">
        <v>41</v>
      </c>
      <c r="BM4" s="40" t="s">
        <v>49</v>
      </c>
      <c r="BN4" s="40" t="s">
        <v>42</v>
      </c>
      <c r="BO4" s="40" t="str">
        <f>"この選手は"&amp;$B$3&amp;"の選手ではありません。"</f>
        <v>この選手はの選手ではありません。</v>
      </c>
      <c r="BP4" s="40" t="s">
        <v>43</v>
      </c>
      <c r="BQ4" s="40" t="s">
        <v>44</v>
      </c>
      <c r="BR4" s="40" t="s">
        <v>45</v>
      </c>
      <c r="BS4" s="40" t="s">
        <v>311</v>
      </c>
      <c r="BT4" s="40" t="s">
        <v>46</v>
      </c>
      <c r="BU4" s="40" t="s">
        <v>47</v>
      </c>
      <c r="BV4" s="40" t="s">
        <v>48</v>
      </c>
    </row>
    <row r="5" spans="1:78" ht="24" thickBot="1" x14ac:dyDescent="0.25">
      <c r="A5" s="45"/>
      <c r="B5" s="151" t="str">
        <f>IF(申込書!$C$9="","",申込書!$C$9)</f>
        <v/>
      </c>
      <c r="C5" s="152"/>
      <c r="D5" s="152"/>
      <c r="E5" s="152"/>
      <c r="F5" s="46" t="s">
        <v>50</v>
      </c>
      <c r="G5" s="46"/>
      <c r="H5" s="47"/>
      <c r="I5" s="153" t="str">
        <f>IF(申込書!$B$11="","",申込書!$B$11)</f>
        <v/>
      </c>
      <c r="J5" s="153"/>
      <c r="K5" s="48"/>
      <c r="L5" s="154" t="str">
        <f>IF(申込書!$B$13="","",申込書!$B$13)</f>
        <v/>
      </c>
      <c r="M5" s="152"/>
      <c r="N5" s="152"/>
      <c r="O5" s="152"/>
      <c r="P5" s="152"/>
      <c r="Q5" s="152"/>
      <c r="R5" s="152"/>
      <c r="S5" s="152"/>
      <c r="T5" s="155"/>
      <c r="U5" s="45"/>
      <c r="Y5" s="40" t="s">
        <v>51</v>
      </c>
      <c r="AH5" s="40" t="s">
        <v>37</v>
      </c>
      <c r="AI5" s="40" t="s">
        <v>38</v>
      </c>
      <c r="AJ5" s="40" t="s">
        <v>39</v>
      </c>
      <c r="AK5" s="40" t="s">
        <v>52</v>
      </c>
      <c r="AL5" s="40" t="s">
        <v>41</v>
      </c>
      <c r="AM5" s="40" t="s">
        <v>310</v>
      </c>
      <c r="AN5" s="40" t="s">
        <v>42</v>
      </c>
      <c r="AO5" s="40" t="str">
        <f>"この選手は"&amp;$B$3&amp;"の選手ではありません。"</f>
        <v>この選手はの選手ではありません。</v>
      </c>
      <c r="AP5" s="40" t="s">
        <v>43</v>
      </c>
      <c r="AQ5" s="40" t="s">
        <v>44</v>
      </c>
      <c r="AR5" s="40" t="s">
        <v>45</v>
      </c>
      <c r="AS5" s="40" t="s">
        <v>311</v>
      </c>
      <c r="AT5" s="40" t="s">
        <v>46</v>
      </c>
      <c r="AU5" s="40" t="s">
        <v>47</v>
      </c>
      <c r="AV5" s="40" t="s">
        <v>48</v>
      </c>
      <c r="BH5" s="40" t="s">
        <v>37</v>
      </c>
      <c r="BI5" s="40" t="s">
        <v>38</v>
      </c>
      <c r="BJ5" s="40" t="s">
        <v>39</v>
      </c>
      <c r="BK5" s="40" t="s">
        <v>52</v>
      </c>
      <c r="BL5" s="40" t="s">
        <v>41</v>
      </c>
      <c r="BM5" s="40" t="s">
        <v>49</v>
      </c>
      <c r="BN5" s="40" t="s">
        <v>42</v>
      </c>
      <c r="BO5" s="40" t="str">
        <f>"この選手は"&amp;$B$3&amp;"の選手ではありません。"</f>
        <v>この選手はの選手ではありません。</v>
      </c>
      <c r="BP5" s="40" t="s">
        <v>43</v>
      </c>
      <c r="BQ5" s="40" t="s">
        <v>44</v>
      </c>
      <c r="BR5" s="40" t="s">
        <v>45</v>
      </c>
      <c r="BS5" s="40" t="s">
        <v>311</v>
      </c>
      <c r="BT5" s="40" t="s">
        <v>46</v>
      </c>
      <c r="BU5" s="40" t="s">
        <v>47</v>
      </c>
      <c r="BV5" s="40" t="s">
        <v>48</v>
      </c>
    </row>
    <row r="6" spans="1:78" ht="11.25" customHeight="1" thickBot="1" x14ac:dyDescent="0.25">
      <c r="A6" s="49"/>
      <c r="U6" s="49"/>
      <c r="AE6" s="51" t="s">
        <v>53</v>
      </c>
      <c r="AH6" s="40" t="s">
        <v>54</v>
      </c>
      <c r="AM6" s="40" t="s">
        <v>55</v>
      </c>
      <c r="BE6" s="51" t="s">
        <v>53</v>
      </c>
      <c r="BH6" s="40" t="s">
        <v>54</v>
      </c>
      <c r="BM6" s="40" t="s">
        <v>55</v>
      </c>
    </row>
    <row r="7" spans="1:78" ht="34.5" customHeight="1" thickBot="1" x14ac:dyDescent="0.25">
      <c r="A7" s="52"/>
      <c r="B7" s="53" t="s">
        <v>56</v>
      </c>
      <c r="C7" s="131" t="s">
        <v>57</v>
      </c>
      <c r="D7" s="54" t="s">
        <v>58</v>
      </c>
      <c r="E7" s="166" t="s">
        <v>59</v>
      </c>
      <c r="F7" s="166"/>
      <c r="G7" s="131"/>
      <c r="H7" s="131" t="s">
        <v>60</v>
      </c>
      <c r="I7" s="131" t="s">
        <v>61</v>
      </c>
      <c r="J7" s="55" t="s">
        <v>62</v>
      </c>
      <c r="K7" s="56"/>
      <c r="L7" s="53" t="s">
        <v>56</v>
      </c>
      <c r="M7" s="131" t="s">
        <v>57</v>
      </c>
      <c r="N7" s="54" t="s">
        <v>58</v>
      </c>
      <c r="O7" s="166" t="s">
        <v>59</v>
      </c>
      <c r="P7" s="166"/>
      <c r="Q7" s="131"/>
      <c r="R7" s="131" t="s">
        <v>60</v>
      </c>
      <c r="S7" s="131" t="s">
        <v>61</v>
      </c>
      <c r="T7" s="55" t="s">
        <v>62</v>
      </c>
      <c r="U7" s="52"/>
      <c r="W7" s="167" t="s">
        <v>63</v>
      </c>
      <c r="X7" s="167"/>
      <c r="Y7" s="167" t="s">
        <v>64</v>
      </c>
      <c r="Z7" s="167"/>
      <c r="AB7" s="51" t="s">
        <v>65</v>
      </c>
      <c r="AC7" s="51" t="s">
        <v>32</v>
      </c>
      <c r="AD7" s="51" t="s">
        <v>66</v>
      </c>
      <c r="AE7" s="51" t="e">
        <f>MIN(AE$8:AE$10,AE$11:AE$13,AE$14:AE$16,AE$17:AE$19,AE$20:AE$22,AE$23:AE$25,AE$26:AE$28,AE$29:AE$31,AE$32:AE$34,AE$35:AE$37,AE$38:AE$40)</f>
        <v>#N/A</v>
      </c>
      <c r="AF7" s="51" t="s">
        <v>67</v>
      </c>
      <c r="AG7" s="51"/>
      <c r="AH7" s="51" t="s">
        <v>68</v>
      </c>
      <c r="AI7" s="51" t="s">
        <v>69</v>
      </c>
      <c r="AJ7" s="51" t="s">
        <v>70</v>
      </c>
      <c r="AK7" s="51" t="s">
        <v>71</v>
      </c>
      <c r="AL7" s="51" t="s">
        <v>72</v>
      </c>
      <c r="AM7" s="51" t="s">
        <v>73</v>
      </c>
      <c r="AN7" s="51" t="s">
        <v>74</v>
      </c>
      <c r="AO7" s="51" t="s">
        <v>75</v>
      </c>
      <c r="AP7" s="51" t="s">
        <v>76</v>
      </c>
      <c r="AQ7" s="51" t="s">
        <v>77</v>
      </c>
      <c r="AR7" s="51" t="s">
        <v>78</v>
      </c>
      <c r="AS7" s="51" t="s">
        <v>79</v>
      </c>
      <c r="AT7" s="51" t="s">
        <v>80</v>
      </c>
      <c r="AU7" s="51" t="s">
        <v>81</v>
      </c>
      <c r="AV7" s="51" t="s">
        <v>82</v>
      </c>
      <c r="AW7" s="51"/>
      <c r="AZ7" s="40" t="s">
        <v>83</v>
      </c>
      <c r="BB7" s="51" t="s">
        <v>65</v>
      </c>
      <c r="BC7" s="51" t="s">
        <v>32</v>
      </c>
      <c r="BD7" s="51" t="s">
        <v>66</v>
      </c>
      <c r="BE7" s="51" t="e">
        <f>MIN(BE$8:BE$10,BE$11:BE$13,BE$14:BE$16,BE$17:BE$19,BE$20:BE$22,BE$23:BE$25,BE$26:BE$28,BE$29:BE$34,BE$35:BE$40)</f>
        <v>#N/A</v>
      </c>
      <c r="BF7" s="51" t="s">
        <v>67</v>
      </c>
      <c r="BG7" s="51"/>
      <c r="BH7" s="51" t="s">
        <v>68</v>
      </c>
      <c r="BI7" s="51" t="s">
        <v>69</v>
      </c>
      <c r="BJ7" s="51" t="s">
        <v>70</v>
      </c>
      <c r="BK7" s="51" t="s">
        <v>71</v>
      </c>
      <c r="BL7" s="51" t="s">
        <v>72</v>
      </c>
      <c r="BM7" s="51" t="s">
        <v>73</v>
      </c>
      <c r="BN7" s="51" t="s">
        <v>74</v>
      </c>
      <c r="BO7" s="51" t="s">
        <v>75</v>
      </c>
      <c r="BP7" s="51" t="s">
        <v>76</v>
      </c>
      <c r="BQ7" s="51" t="s">
        <v>77</v>
      </c>
      <c r="BR7" s="51" t="s">
        <v>78</v>
      </c>
      <c r="BS7" s="51" t="s">
        <v>79</v>
      </c>
      <c r="BT7" s="51" t="s">
        <v>80</v>
      </c>
      <c r="BU7" s="51" t="s">
        <v>81</v>
      </c>
      <c r="BV7" s="51" t="s">
        <v>82</v>
      </c>
      <c r="BW7" s="51"/>
      <c r="BZ7" s="40" t="s">
        <v>83</v>
      </c>
    </row>
    <row r="8" spans="1:78" ht="19.5" customHeight="1" thickTop="1" thickBot="1" x14ac:dyDescent="0.25">
      <c r="A8" s="52"/>
      <c r="B8" s="168" t="s">
        <v>254</v>
      </c>
      <c r="C8" s="57"/>
      <c r="D8" s="207"/>
      <c r="E8" s="220" t="e">
        <f>VLOOKUP(D8,'登録情報(男子) '!$A$2:$C$2060,3,FALSE)</f>
        <v>#N/A</v>
      </c>
      <c r="F8" s="221"/>
      <c r="G8" s="58"/>
      <c r="H8" s="58" t="s">
        <v>254</v>
      </c>
      <c r="I8" s="59"/>
      <c r="J8" s="100"/>
      <c r="K8" s="60"/>
      <c r="L8" s="170" t="s">
        <v>276</v>
      </c>
      <c r="M8" s="57"/>
      <c r="N8" s="207"/>
      <c r="O8" s="220" t="e">
        <f>VLOOKUP(N8,'登録情報(男子) '!$A$2:$C$2060,3,FALSE)</f>
        <v>#N/A</v>
      </c>
      <c r="P8" s="222"/>
      <c r="Q8" s="58"/>
      <c r="R8" s="58" t="s">
        <v>276</v>
      </c>
      <c r="S8" s="59"/>
      <c r="T8" s="100"/>
      <c r="U8" s="52"/>
      <c r="W8" s="40" t="str">
        <f t="shared" ref="W8:W40" si="0">IF($D8="","",$H8)</f>
        <v/>
      </c>
      <c r="X8" s="40" t="str">
        <f t="shared" ref="X8:X40" si="1">IF($N8="","",$R8)</f>
        <v/>
      </c>
      <c r="Y8" s="40" t="str">
        <f>IF($D$8="","",$D$8)</f>
        <v/>
      </c>
      <c r="Z8" s="40" t="e">
        <f>IF($E$8="","",$E$8)</f>
        <v>#N/A</v>
      </c>
      <c r="AB8" s="40" t="str">
        <f t="shared" ref="AB8:AB40" ca="1" si="2">IF($D8="","",IF(ISNA(VLOOKUP($D8,INDIRECT($AF$2),2,0))=TRUE,"",VLOOKUP($D8,INDIRECT($AF$2),2,0)))</f>
        <v/>
      </c>
      <c r="AC8" s="40" t="str">
        <f t="shared" ref="AC8:AC40" ca="1" si="3">IF($D8="","",IF(ISNA(VLOOKUP($D8,INDIRECT($AF$2),3,0))=TRUE,"",VLOOKUP($D8,INDIRECT($AF$2),3,0)))</f>
        <v/>
      </c>
      <c r="AE8" s="40" t="e">
        <f t="shared" ref="AE8:AE40" si="4">IF(AF8="","",ROW())</f>
        <v>#N/A</v>
      </c>
      <c r="AF8" s="40" t="e">
        <f t="shared" ref="AF8:AF40" si="5">IF(MAX(AH8:AV8)=0,"",IF(MAX(AH8:AV8)=COLUMN(AP8),ADDRESS(ROW(),COLUMN(AX8),4),ADDRESS(5,MAX(AH8:AV8),4)))</f>
        <v>#N/A</v>
      </c>
      <c r="AH8" s="40">
        <v>0</v>
      </c>
      <c r="AI8" s="40">
        <f t="shared" ref="AI8:AI40" si="6">IF(ISNUMBER(IF(RIGHT($J8,2)="++",VALUE(LEFT($J8,4)&amp;"00"),IF(RIGHT($J8,1)="+",VALUE(LEFT($J8,5)&amp;"0"),VALUE($J8))))=TRUE,0,COLUMN())</f>
        <v>0</v>
      </c>
      <c r="AJ8" s="40" t="e">
        <f t="shared" ref="AJ8:AJ40" si="7">IF(AND($J8="",OR($E8&lt;&gt;"",$D8&lt;&gt;"")),COLUMN(),0)</f>
        <v>#N/A</v>
      </c>
      <c r="AK8" s="40">
        <v>0</v>
      </c>
      <c r="AL8" s="40">
        <v>0</v>
      </c>
      <c r="AM8" s="40">
        <f t="shared" ref="AM8:AM40" si="8">IF($D8="",0,IF(COUNTIF($Y$8:$Y$54,$D8)-COUNTIF($N$8:$N$13,$D8)-COUNTIF($N$14:$N$19,$D8)&gt;3,COLUMN(),0))</f>
        <v>0</v>
      </c>
      <c r="AN8" s="40">
        <f>IF($D8="",0,IF(COUNTIF($D8:$D10,$D8)&gt;1,COLUMN(),0))</f>
        <v>0</v>
      </c>
      <c r="AO8" s="40">
        <f t="shared" ref="AO8:AO40" si="9">IF($D8="",0,IF(AC8=$AB$3,0,COLUMN()))</f>
        <v>0</v>
      </c>
      <c r="AP8" s="40" t="e">
        <f t="shared" ref="AP8:AP40" ca="1" si="10">IF(LEFT($E8,1)=AB8,0,COLUMN())</f>
        <v>#N/A</v>
      </c>
      <c r="AQ8" s="40">
        <f t="shared" ref="AQ8:AQ40" si="11">IF(ISNA(VLOOKUP($D8,$Y$8:$Z$61,2,0))=TRUE,0,IF($E8=VLOOKUP($D8,$Y$8:$Z$61,2,0),0,COLUMN()))</f>
        <v>0</v>
      </c>
      <c r="AR8" s="40" t="e">
        <f t="shared" ref="AR8:AR40" si="12">IF(AND($E8="",OR($D8&lt;&gt;"",$J8&lt;&gt;"")),COLUMN(),0)</f>
        <v>#N/A</v>
      </c>
      <c r="AS8" s="40">
        <f t="shared" ref="AS8:AS40" ca="1" si="13">IF($D8="",0,IF(ISNA(VLOOKUP($D8,INDIRECT($AF$2),1,0))=TRUE,COLUMN(),0))</f>
        <v>0</v>
      </c>
      <c r="AT8" s="40" t="e">
        <f t="shared" ref="AT8:AT40" si="14">IF(AND($D8="",OR($E8&lt;&gt;"",$J8&lt;&gt;"")),COLUMN(),0)</f>
        <v>#N/A</v>
      </c>
      <c r="AU8" s="40">
        <v>0</v>
      </c>
      <c r="AV8" s="40">
        <f t="shared" ref="AV8:AV40" si="15">IF(AND($D8&lt;&gt;"",$B$3=""),COLUMN(),0)</f>
        <v>0</v>
      </c>
      <c r="AX8" s="40" t="e">
        <f t="shared" ref="AX8:AX40" si="16">$D8&amp;"の選手は"&amp;$E8&amp;"ではありません。"</f>
        <v>#N/A</v>
      </c>
      <c r="AZ8" s="9"/>
      <c r="BB8" s="40" t="str">
        <f t="shared" ref="BB8:BB40" ca="1" si="17">IF($N8="","",IF(ISNA(VLOOKUP($N8,INDIRECT($AF$2),2,0))=TRUE,"",VLOOKUP($N8,INDIRECT($AF$2),2,0)))</f>
        <v/>
      </c>
      <c r="BC8" s="40" t="str">
        <f t="shared" ref="BC8:BC40" ca="1" si="18">IF($N8="","",IF(ISNA(VLOOKUP($N8,INDIRECT($AF$2),3,0))=TRUE,"",VLOOKUP($N8,INDIRECT($AF$2),3,0)))</f>
        <v/>
      </c>
      <c r="BE8" s="40" t="e">
        <f t="shared" ref="BE8:BE40" si="19">IF(BF8="","",ROW())</f>
        <v>#N/A</v>
      </c>
      <c r="BF8" s="40" t="e">
        <f t="shared" ref="BF8:BF40" si="20">IF(MAX(BH8:BV8)=0,"",IF(MAX(BH8:BV8)=COLUMN(BP8),ADDRESS(ROW(),COLUMN(BX8),4),ADDRESS(5,MAX(BH8:BV8),4)))</f>
        <v>#N/A</v>
      </c>
      <c r="BH8" s="40">
        <v>0</v>
      </c>
      <c r="BI8" s="40">
        <f t="shared" ref="BI8:BI28" si="21">IF(ISNUMBER(IF(RIGHT($T8,2)="++",VALUE(LEFT($T8,4)&amp;"00"),IF(RIGHT($T8,1)="+",VALUE(LEFT($T8,5)&amp;"0"),VALUE($T8))))=TRUE,0,COLUMN())</f>
        <v>0</v>
      </c>
      <c r="BJ8" s="40" t="e">
        <f t="shared" ref="BJ8:BJ29" si="22">IF(AND($T8="",OR($O8&lt;&gt;"",$N8&lt;&gt;"")),COLUMN(),0)</f>
        <v>#N/A</v>
      </c>
      <c r="BK8" s="40">
        <v>0</v>
      </c>
      <c r="BL8" s="40">
        <v>0</v>
      </c>
      <c r="BM8" s="40">
        <f t="shared" ref="BM8:BM28" si="23">IF($N8="",0,IF(COUNTIF($Y$8:$Y$54,$N8)-COUNTIF($N$8:$N$13,$N8)-COUNTIF($N$14:$N$19,$N8)&gt;3,COLUMN(),0))</f>
        <v>0</v>
      </c>
      <c r="BN8" s="40">
        <f>IF($N8="",0,IF(COUNTIF($N8:$N10,$N8)&gt;1,COLUMN(),0))</f>
        <v>0</v>
      </c>
      <c r="BO8" s="40">
        <f t="shared" ref="BO8:BO40" si="24">IF($N8="",0,IF(BC8=$AB$3,0,COLUMN()))</f>
        <v>0</v>
      </c>
      <c r="BP8" s="40" t="e">
        <f t="shared" ref="BP8:BP40" ca="1" si="25">IF(LEFT($O8,1)=BB8,0,COLUMN())</f>
        <v>#N/A</v>
      </c>
      <c r="BQ8" s="40">
        <f t="shared" ref="BQ8:BQ40" si="26">IF(ISNA(VLOOKUP($N8,$Y$8:$Z$61,2,0))=TRUE,0,IF($O8=VLOOKUP($N8,$Y$8:$Z$61,2,0),0,COLUMN()))</f>
        <v>0</v>
      </c>
      <c r="BR8" s="40" t="e">
        <f t="shared" ref="BR8:BR40" si="27">IF(AND($O8="",OR($N8&lt;&gt;"",$T8&lt;&gt;"")),COLUMN(),0)</f>
        <v>#N/A</v>
      </c>
      <c r="BS8" s="40">
        <f t="shared" ref="BS8:BS40" ca="1" si="28">IF($N8="",0,IF(ISNA(VLOOKUP($N8,INDIRECT($AF$2),1,0))=TRUE,COLUMN(),0))</f>
        <v>0</v>
      </c>
      <c r="BT8" s="40" t="e">
        <f t="shared" ref="BT8:BT40" si="29">IF(AND($N8="",OR($O8&lt;&gt;"",$T8&lt;&gt;"")),COLUMN(),0)</f>
        <v>#N/A</v>
      </c>
      <c r="BU8" s="40">
        <v>0</v>
      </c>
      <c r="BV8" s="40">
        <f t="shared" ref="BV8:BV40" si="30">IF(AND($N8&lt;&gt;"",$B$3=""),COLUMN(),0)</f>
        <v>0</v>
      </c>
      <c r="BX8" s="40" t="e">
        <f t="shared" ref="BX8:BX40" si="31">$N8&amp;"の選手は"&amp;$O8&amp;"ではありません。"</f>
        <v>#N/A</v>
      </c>
    </row>
    <row r="9" spans="1:78" ht="19.5" customHeight="1" thickBot="1" x14ac:dyDescent="0.25">
      <c r="A9" s="52"/>
      <c r="B9" s="169"/>
      <c r="C9" s="61"/>
      <c r="D9" s="208"/>
      <c r="E9" s="223" t="e">
        <f>VLOOKUP(D9,'登録情報(男子) '!$A$2:$C$2060,3,FALSE)</f>
        <v>#N/A</v>
      </c>
      <c r="F9" s="223"/>
      <c r="G9" s="61"/>
      <c r="H9" s="62" t="s">
        <v>254</v>
      </c>
      <c r="I9" s="63"/>
      <c r="J9" s="101"/>
      <c r="K9" s="60"/>
      <c r="L9" s="171"/>
      <c r="M9" s="61"/>
      <c r="N9" s="208"/>
      <c r="O9" s="223" t="e">
        <f>VLOOKUP(N9,'登録情報(男子) '!$A$2:$C$2060,3,FALSE)</f>
        <v>#N/A</v>
      </c>
      <c r="P9" s="224"/>
      <c r="Q9" s="57"/>
      <c r="R9" s="64" t="s">
        <v>276</v>
      </c>
      <c r="S9" s="63"/>
      <c r="T9" s="101"/>
      <c r="U9" s="52"/>
      <c r="W9" s="40" t="str">
        <f t="shared" si="0"/>
        <v/>
      </c>
      <c r="X9" s="40" t="str">
        <f t="shared" si="1"/>
        <v/>
      </c>
      <c r="Y9" s="40" t="str">
        <f>IF($D$9="","",$D$9)</f>
        <v/>
      </c>
      <c r="Z9" s="40" t="e">
        <f>IF($E$9="","",$E$9)</f>
        <v>#N/A</v>
      </c>
      <c r="AB9" s="40" t="str">
        <f t="shared" ca="1" si="2"/>
        <v/>
      </c>
      <c r="AC9" s="40" t="str">
        <f t="shared" ca="1" si="3"/>
        <v/>
      </c>
      <c r="AE9" s="40" t="e">
        <f t="shared" si="4"/>
        <v>#N/A</v>
      </c>
      <c r="AF9" s="40" t="e">
        <f t="shared" si="5"/>
        <v>#N/A</v>
      </c>
      <c r="AH9" s="40">
        <v>0</v>
      </c>
      <c r="AI9" s="40">
        <f t="shared" si="6"/>
        <v>0</v>
      </c>
      <c r="AJ9" s="40" t="e">
        <f t="shared" si="7"/>
        <v>#N/A</v>
      </c>
      <c r="AL9" s="40">
        <v>0</v>
      </c>
      <c r="AM9" s="40">
        <f t="shared" si="8"/>
        <v>0</v>
      </c>
      <c r="AN9" s="40">
        <f>IF($D9="",0,IF(COUNTIF($D8:$D10,$D9)&gt;1,COLUMN(),0))</f>
        <v>0</v>
      </c>
      <c r="AO9" s="40">
        <f t="shared" si="9"/>
        <v>0</v>
      </c>
      <c r="AP9" s="40" t="e">
        <f t="shared" ca="1" si="10"/>
        <v>#N/A</v>
      </c>
      <c r="AQ9" s="40">
        <f t="shared" si="11"/>
        <v>0</v>
      </c>
      <c r="AR9" s="40" t="e">
        <f t="shared" si="12"/>
        <v>#N/A</v>
      </c>
      <c r="AS9" s="40">
        <f t="shared" ca="1" si="13"/>
        <v>0</v>
      </c>
      <c r="AT9" s="40" t="e">
        <f t="shared" si="14"/>
        <v>#N/A</v>
      </c>
      <c r="AU9" s="40">
        <f>IF(AND($D9&lt;&gt;"",$D8=""),COLUMN(),0)</f>
        <v>0</v>
      </c>
      <c r="AV9" s="40">
        <f t="shared" si="15"/>
        <v>0</v>
      </c>
      <c r="AX9" s="40" t="e">
        <f t="shared" si="16"/>
        <v>#N/A</v>
      </c>
      <c r="BB9" s="40" t="str">
        <f t="shared" ca="1" si="17"/>
        <v/>
      </c>
      <c r="BC9" s="40" t="str">
        <f t="shared" ca="1" si="18"/>
        <v/>
      </c>
      <c r="BE9" s="40" t="e">
        <f t="shared" si="19"/>
        <v>#N/A</v>
      </c>
      <c r="BF9" s="40" t="e">
        <f t="shared" si="20"/>
        <v>#N/A</v>
      </c>
      <c r="BH9" s="40">
        <v>0</v>
      </c>
      <c r="BI9" s="40">
        <f t="shared" si="21"/>
        <v>0</v>
      </c>
      <c r="BJ9" s="40" t="e">
        <f t="shared" si="22"/>
        <v>#N/A</v>
      </c>
      <c r="BL9" s="40">
        <v>0</v>
      </c>
      <c r="BM9" s="40">
        <f t="shared" si="23"/>
        <v>0</v>
      </c>
      <c r="BN9" s="40">
        <f>IF($N9="",0,IF(COUNTIF($N8:$N10,$N9)&gt;1,COLUMN(),0))</f>
        <v>0</v>
      </c>
      <c r="BO9" s="40">
        <f t="shared" si="24"/>
        <v>0</v>
      </c>
      <c r="BP9" s="40" t="e">
        <f t="shared" ca="1" si="25"/>
        <v>#N/A</v>
      </c>
      <c r="BQ9" s="40">
        <f t="shared" si="26"/>
        <v>0</v>
      </c>
      <c r="BR9" s="40" t="e">
        <f t="shared" si="27"/>
        <v>#N/A</v>
      </c>
      <c r="BS9" s="40">
        <f t="shared" ca="1" si="28"/>
        <v>0</v>
      </c>
      <c r="BT9" s="40" t="e">
        <f t="shared" si="29"/>
        <v>#N/A</v>
      </c>
      <c r="BU9" s="40">
        <f>IF(AND($N9&lt;&gt;"",$N8=""),COLUMN(),0)</f>
        <v>0</v>
      </c>
      <c r="BV9" s="40">
        <f t="shared" si="30"/>
        <v>0</v>
      </c>
      <c r="BX9" s="40" t="e">
        <f t="shared" si="31"/>
        <v>#N/A</v>
      </c>
    </row>
    <row r="10" spans="1:78" ht="19.5" customHeight="1" x14ac:dyDescent="0.2">
      <c r="A10" s="52"/>
      <c r="B10" s="169"/>
      <c r="C10" s="65"/>
      <c r="D10" s="209"/>
      <c r="E10" s="225" t="e">
        <f>VLOOKUP(D10,'登録情報(男子) '!$A$2:$C$2060,3,FALSE)</f>
        <v>#N/A</v>
      </c>
      <c r="F10" s="225"/>
      <c r="G10" s="66"/>
      <c r="H10" s="66" t="s">
        <v>254</v>
      </c>
      <c r="I10" s="67"/>
      <c r="J10" s="102"/>
      <c r="K10" s="68"/>
      <c r="L10" s="172"/>
      <c r="M10" s="65"/>
      <c r="N10" s="209"/>
      <c r="O10" s="225" t="e">
        <f>VLOOKUP(N10,'登録情報(男子) '!$A$2:$C$2060,3,FALSE)</f>
        <v>#N/A</v>
      </c>
      <c r="P10" s="226"/>
      <c r="Q10" s="80"/>
      <c r="R10" s="64" t="s">
        <v>276</v>
      </c>
      <c r="S10" s="67"/>
      <c r="T10" s="102"/>
      <c r="U10" s="52"/>
      <c r="W10" s="40" t="str">
        <f t="shared" si="0"/>
        <v/>
      </c>
      <c r="X10" s="40" t="str">
        <f t="shared" si="1"/>
        <v/>
      </c>
      <c r="Y10" s="40" t="str">
        <f>IF($D$10="","",$D$10)</f>
        <v/>
      </c>
      <c r="Z10" s="40" t="e">
        <f>IF($E$10="","",$E$10)</f>
        <v>#N/A</v>
      </c>
      <c r="AB10" s="40" t="str">
        <f t="shared" ca="1" si="2"/>
        <v/>
      </c>
      <c r="AC10" s="40" t="str">
        <f t="shared" ca="1" si="3"/>
        <v/>
      </c>
      <c r="AE10" s="40" t="e">
        <f t="shared" si="4"/>
        <v>#N/A</v>
      </c>
      <c r="AF10" s="40" t="e">
        <f t="shared" si="5"/>
        <v>#N/A</v>
      </c>
      <c r="AH10" s="40">
        <v>0</v>
      </c>
      <c r="AI10" s="40">
        <f t="shared" si="6"/>
        <v>0</v>
      </c>
      <c r="AJ10" s="40" t="e">
        <f t="shared" si="7"/>
        <v>#N/A</v>
      </c>
      <c r="AL10" s="40">
        <v>0</v>
      </c>
      <c r="AM10" s="40">
        <f t="shared" si="8"/>
        <v>0</v>
      </c>
      <c r="AN10" s="40">
        <f>IF($D10="",0,IF(COUNTIF($D8:$D10,$D10)&gt;1,COLUMN(),0))</f>
        <v>0</v>
      </c>
      <c r="AO10" s="40">
        <f t="shared" si="9"/>
        <v>0</v>
      </c>
      <c r="AP10" s="40" t="e">
        <f t="shared" ca="1" si="10"/>
        <v>#N/A</v>
      </c>
      <c r="AQ10" s="40">
        <f t="shared" si="11"/>
        <v>0</v>
      </c>
      <c r="AR10" s="40" t="e">
        <f t="shared" si="12"/>
        <v>#N/A</v>
      </c>
      <c r="AS10" s="40">
        <f t="shared" ca="1" si="13"/>
        <v>0</v>
      </c>
      <c r="AT10" s="40" t="e">
        <f t="shared" si="14"/>
        <v>#N/A</v>
      </c>
      <c r="AU10" s="40">
        <f>IF(AND($D10&lt;&gt;"",$D9=""),COLUMN(),0)</f>
        <v>0</v>
      </c>
      <c r="AV10" s="40">
        <f t="shared" si="15"/>
        <v>0</v>
      </c>
      <c r="AX10" s="40" t="e">
        <f t="shared" si="16"/>
        <v>#N/A</v>
      </c>
      <c r="BB10" s="40" t="str">
        <f t="shared" ca="1" si="17"/>
        <v/>
      </c>
      <c r="BC10" s="40" t="str">
        <f t="shared" ca="1" si="18"/>
        <v/>
      </c>
      <c r="BE10" s="40" t="e">
        <f t="shared" si="19"/>
        <v>#N/A</v>
      </c>
      <c r="BF10" s="40" t="e">
        <f t="shared" si="20"/>
        <v>#N/A</v>
      </c>
      <c r="BH10" s="40">
        <v>0</v>
      </c>
      <c r="BI10" s="40">
        <f t="shared" si="21"/>
        <v>0</v>
      </c>
      <c r="BJ10" s="40" t="e">
        <f t="shared" si="22"/>
        <v>#N/A</v>
      </c>
      <c r="BL10" s="40">
        <v>0</v>
      </c>
      <c r="BM10" s="40">
        <f t="shared" si="23"/>
        <v>0</v>
      </c>
      <c r="BN10" s="40">
        <f>IF($N10="",0,IF(COUNTIF($N8:$N10,$N10)&gt;1,COLUMN(),0))</f>
        <v>0</v>
      </c>
      <c r="BO10" s="40">
        <f t="shared" si="24"/>
        <v>0</v>
      </c>
      <c r="BP10" s="40" t="e">
        <f t="shared" ca="1" si="25"/>
        <v>#N/A</v>
      </c>
      <c r="BQ10" s="40">
        <f t="shared" si="26"/>
        <v>0</v>
      </c>
      <c r="BR10" s="40" t="e">
        <f t="shared" si="27"/>
        <v>#N/A</v>
      </c>
      <c r="BS10" s="40">
        <f t="shared" ca="1" si="28"/>
        <v>0</v>
      </c>
      <c r="BT10" s="40" t="e">
        <f t="shared" si="29"/>
        <v>#N/A</v>
      </c>
      <c r="BU10" s="40">
        <f>IF(AND($N10&lt;&gt;"",$N9=""),COLUMN(),0)</f>
        <v>0</v>
      </c>
      <c r="BV10" s="40">
        <f t="shared" si="30"/>
        <v>0</v>
      </c>
      <c r="BX10" s="40" t="e">
        <f t="shared" si="31"/>
        <v>#N/A</v>
      </c>
    </row>
    <row r="11" spans="1:78" ht="19.5" customHeight="1" thickBot="1" x14ac:dyDescent="0.25">
      <c r="A11" s="52"/>
      <c r="B11" s="173" t="s">
        <v>256</v>
      </c>
      <c r="C11" s="70"/>
      <c r="D11" s="207"/>
      <c r="E11" s="227" t="e">
        <f>VLOOKUP(D11,'登録情報(男子) '!$A$2:$C$2060,3,FALSE)</f>
        <v>#N/A</v>
      </c>
      <c r="F11" s="227"/>
      <c r="G11" s="71"/>
      <c r="H11" s="71" t="s">
        <v>256</v>
      </c>
      <c r="I11" s="72"/>
      <c r="J11" s="103"/>
      <c r="K11" s="73"/>
      <c r="L11" s="176" t="s">
        <v>278</v>
      </c>
      <c r="M11" s="71"/>
      <c r="N11" s="207"/>
      <c r="O11" s="227" t="e">
        <f>VLOOKUP(N11,'登録情報(男子) '!$A$2:$C$2060,3,FALSE)</f>
        <v>#N/A</v>
      </c>
      <c r="P11" s="228"/>
      <c r="Q11" s="70"/>
      <c r="R11" s="58" t="s">
        <v>278</v>
      </c>
      <c r="S11" s="72"/>
      <c r="T11" s="103"/>
      <c r="U11" s="52"/>
      <c r="W11" s="40" t="str">
        <f t="shared" si="0"/>
        <v/>
      </c>
      <c r="X11" s="40" t="str">
        <f t="shared" si="1"/>
        <v/>
      </c>
      <c r="Y11" s="40" t="str">
        <f>IF($D$11="","",$D$11)</f>
        <v/>
      </c>
      <c r="Z11" s="40" t="e">
        <f>IF($E$11="","",$E$11)</f>
        <v>#N/A</v>
      </c>
      <c r="AB11" s="40" t="str">
        <f t="shared" ca="1" si="2"/>
        <v/>
      </c>
      <c r="AC11" s="40" t="str">
        <f t="shared" ca="1" si="3"/>
        <v/>
      </c>
      <c r="AE11" s="40" t="e">
        <f t="shared" si="4"/>
        <v>#N/A</v>
      </c>
      <c r="AF11" s="40" t="e">
        <f t="shared" si="5"/>
        <v>#N/A</v>
      </c>
      <c r="AH11" s="40">
        <v>0</v>
      </c>
      <c r="AI11" s="40">
        <f t="shared" si="6"/>
        <v>0</v>
      </c>
      <c r="AJ11" s="40" t="e">
        <f t="shared" si="7"/>
        <v>#N/A</v>
      </c>
      <c r="AK11" s="40">
        <v>0</v>
      </c>
      <c r="AL11" s="40">
        <v>0</v>
      </c>
      <c r="AM11" s="40">
        <f t="shared" si="8"/>
        <v>0</v>
      </c>
      <c r="AN11" s="40">
        <f>IF($D11="",0,IF(COUNTIF($D11:$D13,$D11)&gt;1,COLUMN(),0))</f>
        <v>0</v>
      </c>
      <c r="AO11" s="40">
        <f t="shared" si="9"/>
        <v>0</v>
      </c>
      <c r="AP11" s="40" t="e">
        <f t="shared" ca="1" si="10"/>
        <v>#N/A</v>
      </c>
      <c r="AQ11" s="40">
        <f t="shared" si="11"/>
        <v>0</v>
      </c>
      <c r="AR11" s="40" t="e">
        <f t="shared" si="12"/>
        <v>#N/A</v>
      </c>
      <c r="AS11" s="40">
        <f t="shared" ca="1" si="13"/>
        <v>0</v>
      </c>
      <c r="AT11" s="40" t="e">
        <f t="shared" si="14"/>
        <v>#N/A</v>
      </c>
      <c r="AU11" s="40">
        <v>0</v>
      </c>
      <c r="AV11" s="40">
        <f t="shared" si="15"/>
        <v>0</v>
      </c>
      <c r="AX11" s="40" t="e">
        <f t="shared" si="16"/>
        <v>#N/A</v>
      </c>
      <c r="BB11" s="40" t="str">
        <f t="shared" ca="1" si="17"/>
        <v/>
      </c>
      <c r="BC11" s="40" t="str">
        <f t="shared" ca="1" si="18"/>
        <v/>
      </c>
      <c r="BE11" s="40" t="e">
        <f t="shared" si="19"/>
        <v>#N/A</v>
      </c>
      <c r="BF11" s="40" t="e">
        <f t="shared" si="20"/>
        <v>#N/A</v>
      </c>
      <c r="BH11" s="40">
        <v>0</v>
      </c>
      <c r="BI11" s="40">
        <f t="shared" si="21"/>
        <v>0</v>
      </c>
      <c r="BJ11" s="40" t="e">
        <f t="shared" si="22"/>
        <v>#N/A</v>
      </c>
      <c r="BK11" s="40">
        <v>0</v>
      </c>
      <c r="BL11" s="40">
        <v>0</v>
      </c>
      <c r="BM11" s="40">
        <f t="shared" si="23"/>
        <v>0</v>
      </c>
      <c r="BN11" s="40">
        <f>IF($N11="",0,IF(COUNTIF($N11:$N13,$N11)&gt;1,COLUMN(),0))</f>
        <v>0</v>
      </c>
      <c r="BO11" s="40">
        <f t="shared" si="24"/>
        <v>0</v>
      </c>
      <c r="BP11" s="40" t="e">
        <f t="shared" ca="1" si="25"/>
        <v>#N/A</v>
      </c>
      <c r="BQ11" s="40">
        <f t="shared" si="26"/>
        <v>0</v>
      </c>
      <c r="BR11" s="40" t="e">
        <f t="shared" si="27"/>
        <v>#N/A</v>
      </c>
      <c r="BS11" s="40">
        <f t="shared" ca="1" si="28"/>
        <v>0</v>
      </c>
      <c r="BT11" s="40" t="e">
        <f t="shared" si="29"/>
        <v>#N/A</v>
      </c>
      <c r="BU11" s="40">
        <v>0</v>
      </c>
      <c r="BV11" s="40">
        <f t="shared" si="30"/>
        <v>0</v>
      </c>
      <c r="BX11" s="40" t="e">
        <f t="shared" si="31"/>
        <v>#N/A</v>
      </c>
    </row>
    <row r="12" spans="1:78" ht="19.5" customHeight="1" thickBot="1" x14ac:dyDescent="0.25">
      <c r="A12" s="52"/>
      <c r="B12" s="174"/>
      <c r="C12" s="61"/>
      <c r="D12" s="208"/>
      <c r="E12" s="223" t="e">
        <f>VLOOKUP(D12,'登録情報(男子) '!$A$2:$C$2060,3,FALSE)</f>
        <v>#N/A</v>
      </c>
      <c r="F12" s="223"/>
      <c r="G12" s="62"/>
      <c r="H12" s="62" t="s">
        <v>256</v>
      </c>
      <c r="I12" s="63"/>
      <c r="J12" s="101"/>
      <c r="K12" s="60"/>
      <c r="L12" s="177"/>
      <c r="M12" s="61"/>
      <c r="N12" s="208"/>
      <c r="O12" s="223" t="e">
        <f>VLOOKUP(N12,'登録情報(男子) '!$A$2:$C$2060,3,FALSE)</f>
        <v>#N/A</v>
      </c>
      <c r="P12" s="224"/>
      <c r="Q12" s="57"/>
      <c r="R12" s="64" t="s">
        <v>278</v>
      </c>
      <c r="S12" s="63"/>
      <c r="T12" s="101"/>
      <c r="U12" s="52"/>
      <c r="W12" s="40" t="str">
        <f t="shared" si="0"/>
        <v/>
      </c>
      <c r="X12" s="40" t="str">
        <f t="shared" si="1"/>
        <v/>
      </c>
      <c r="Y12" s="40" t="str">
        <f>IF($D$12="","",$D$12)</f>
        <v/>
      </c>
      <c r="Z12" s="40" t="e">
        <f>IF($E$12="","",$E$12)</f>
        <v>#N/A</v>
      </c>
      <c r="AB12" s="40" t="str">
        <f t="shared" ca="1" si="2"/>
        <v/>
      </c>
      <c r="AC12" s="40" t="str">
        <f t="shared" ca="1" si="3"/>
        <v/>
      </c>
      <c r="AE12" s="40" t="e">
        <f t="shared" si="4"/>
        <v>#N/A</v>
      </c>
      <c r="AF12" s="40" t="e">
        <f t="shared" si="5"/>
        <v>#N/A</v>
      </c>
      <c r="AH12" s="40">
        <v>0</v>
      </c>
      <c r="AI12" s="40">
        <f t="shared" si="6"/>
        <v>0</v>
      </c>
      <c r="AJ12" s="40" t="e">
        <f t="shared" si="7"/>
        <v>#N/A</v>
      </c>
      <c r="AL12" s="40">
        <v>0</v>
      </c>
      <c r="AM12" s="40">
        <f t="shared" si="8"/>
        <v>0</v>
      </c>
      <c r="AN12" s="40">
        <f>IF($D12="",0,IF(COUNTIF($D11:$D13,$D12)&gt;1,COLUMN(),0))</f>
        <v>0</v>
      </c>
      <c r="AO12" s="40">
        <f t="shared" si="9"/>
        <v>0</v>
      </c>
      <c r="AP12" s="40" t="e">
        <f t="shared" ca="1" si="10"/>
        <v>#N/A</v>
      </c>
      <c r="AQ12" s="40">
        <f t="shared" si="11"/>
        <v>0</v>
      </c>
      <c r="AR12" s="40" t="e">
        <f t="shared" si="12"/>
        <v>#N/A</v>
      </c>
      <c r="AS12" s="40">
        <f t="shared" ca="1" si="13"/>
        <v>0</v>
      </c>
      <c r="AT12" s="40" t="e">
        <f t="shared" si="14"/>
        <v>#N/A</v>
      </c>
      <c r="AU12" s="40">
        <f>IF(AND($D12&lt;&gt;"",$D11=""),COLUMN(),0)</f>
        <v>0</v>
      </c>
      <c r="AV12" s="40">
        <f t="shared" si="15"/>
        <v>0</v>
      </c>
      <c r="AX12" s="40" t="e">
        <f t="shared" si="16"/>
        <v>#N/A</v>
      </c>
      <c r="BB12" s="40" t="str">
        <f t="shared" ca="1" si="17"/>
        <v/>
      </c>
      <c r="BC12" s="40" t="str">
        <f t="shared" ca="1" si="18"/>
        <v/>
      </c>
      <c r="BE12" s="40" t="e">
        <f t="shared" si="19"/>
        <v>#N/A</v>
      </c>
      <c r="BF12" s="40" t="e">
        <f t="shared" si="20"/>
        <v>#N/A</v>
      </c>
      <c r="BH12" s="40">
        <v>0</v>
      </c>
      <c r="BI12" s="40">
        <f t="shared" si="21"/>
        <v>0</v>
      </c>
      <c r="BJ12" s="40" t="e">
        <f t="shared" si="22"/>
        <v>#N/A</v>
      </c>
      <c r="BL12" s="40">
        <v>0</v>
      </c>
      <c r="BM12" s="40">
        <f t="shared" si="23"/>
        <v>0</v>
      </c>
      <c r="BN12" s="40">
        <f>IF($N12="",0,IF(COUNTIF($N11:$N13,$N12)&gt;1,COLUMN(),0))</f>
        <v>0</v>
      </c>
      <c r="BO12" s="40">
        <f t="shared" si="24"/>
        <v>0</v>
      </c>
      <c r="BP12" s="40" t="e">
        <f t="shared" ca="1" si="25"/>
        <v>#N/A</v>
      </c>
      <c r="BQ12" s="40">
        <f t="shared" si="26"/>
        <v>0</v>
      </c>
      <c r="BR12" s="40" t="e">
        <f t="shared" si="27"/>
        <v>#N/A</v>
      </c>
      <c r="BS12" s="40">
        <f t="shared" ca="1" si="28"/>
        <v>0</v>
      </c>
      <c r="BT12" s="40" t="e">
        <f t="shared" si="29"/>
        <v>#N/A</v>
      </c>
      <c r="BU12" s="40">
        <f>IF(AND($N12&lt;&gt;"",$N11=""),COLUMN(),0)</f>
        <v>0</v>
      </c>
      <c r="BV12" s="40">
        <f t="shared" si="30"/>
        <v>0</v>
      </c>
      <c r="BX12" s="40" t="e">
        <f t="shared" si="31"/>
        <v>#N/A</v>
      </c>
    </row>
    <row r="13" spans="1:78" ht="19.5" customHeight="1" x14ac:dyDescent="0.2">
      <c r="A13" s="112"/>
      <c r="B13" s="175"/>
      <c r="C13" s="65"/>
      <c r="D13" s="209"/>
      <c r="E13" s="225" t="e">
        <f>VLOOKUP(D13,'登録情報(男子) '!$A$2:$C$2060,3,FALSE)</f>
        <v>#N/A</v>
      </c>
      <c r="F13" s="225"/>
      <c r="G13" s="66"/>
      <c r="H13" s="66" t="s">
        <v>256</v>
      </c>
      <c r="I13" s="67"/>
      <c r="J13" s="102"/>
      <c r="K13" s="60"/>
      <c r="L13" s="178"/>
      <c r="M13" s="65"/>
      <c r="N13" s="209"/>
      <c r="O13" s="225" t="e">
        <f>VLOOKUP(N13,'登録情報(男子) '!$A$2:$C$2060,3,FALSE)</f>
        <v>#N/A</v>
      </c>
      <c r="P13" s="226"/>
      <c r="Q13" s="80"/>
      <c r="R13" s="74" t="s">
        <v>278</v>
      </c>
      <c r="S13" s="67"/>
      <c r="T13" s="102"/>
      <c r="U13" s="52"/>
      <c r="W13" s="40" t="str">
        <f t="shared" si="0"/>
        <v/>
      </c>
      <c r="X13" s="40" t="str">
        <f t="shared" si="1"/>
        <v/>
      </c>
      <c r="Y13" s="40" t="str">
        <f>IF($D$13="","",$D$13)</f>
        <v/>
      </c>
      <c r="Z13" s="40" t="e">
        <f>IF($E$13="","",$E$13)</f>
        <v>#N/A</v>
      </c>
      <c r="AB13" s="40" t="str">
        <f t="shared" ca="1" si="2"/>
        <v/>
      </c>
      <c r="AC13" s="40" t="str">
        <f t="shared" ca="1" si="3"/>
        <v/>
      </c>
      <c r="AE13" s="40" t="e">
        <f t="shared" si="4"/>
        <v>#N/A</v>
      </c>
      <c r="AF13" s="40" t="e">
        <f t="shared" si="5"/>
        <v>#N/A</v>
      </c>
      <c r="AH13" s="40">
        <v>0</v>
      </c>
      <c r="AI13" s="40">
        <f t="shared" si="6"/>
        <v>0</v>
      </c>
      <c r="AJ13" s="40" t="e">
        <f t="shared" si="7"/>
        <v>#N/A</v>
      </c>
      <c r="AL13" s="40">
        <v>0</v>
      </c>
      <c r="AM13" s="40">
        <f t="shared" si="8"/>
        <v>0</v>
      </c>
      <c r="AN13" s="40">
        <f>IF($D13="",0,IF(COUNTIF($D11:$D13,$D13)&gt;1,COLUMN(),0))</f>
        <v>0</v>
      </c>
      <c r="AO13" s="40">
        <f t="shared" si="9"/>
        <v>0</v>
      </c>
      <c r="AP13" s="40" t="e">
        <f t="shared" ca="1" si="10"/>
        <v>#N/A</v>
      </c>
      <c r="AQ13" s="40">
        <f t="shared" si="11"/>
        <v>0</v>
      </c>
      <c r="AR13" s="40" t="e">
        <f t="shared" si="12"/>
        <v>#N/A</v>
      </c>
      <c r="AS13" s="40">
        <f t="shared" ca="1" si="13"/>
        <v>0</v>
      </c>
      <c r="AT13" s="40" t="e">
        <f t="shared" si="14"/>
        <v>#N/A</v>
      </c>
      <c r="AU13" s="40">
        <f>IF(AND($D13&lt;&gt;"",$D12=""),COLUMN(),0)</f>
        <v>0</v>
      </c>
      <c r="AV13" s="40">
        <f t="shared" si="15"/>
        <v>0</v>
      </c>
      <c r="AX13" s="40" t="e">
        <f t="shared" si="16"/>
        <v>#N/A</v>
      </c>
      <c r="BB13" s="40" t="str">
        <f t="shared" ca="1" si="17"/>
        <v/>
      </c>
      <c r="BC13" s="40" t="str">
        <f t="shared" ca="1" si="18"/>
        <v/>
      </c>
      <c r="BE13" s="40" t="e">
        <f t="shared" si="19"/>
        <v>#N/A</v>
      </c>
      <c r="BF13" s="40" t="e">
        <f t="shared" si="20"/>
        <v>#N/A</v>
      </c>
      <c r="BH13" s="40">
        <v>0</v>
      </c>
      <c r="BI13" s="40">
        <f t="shared" si="21"/>
        <v>0</v>
      </c>
      <c r="BJ13" s="40" t="e">
        <f t="shared" si="22"/>
        <v>#N/A</v>
      </c>
      <c r="BL13" s="40">
        <v>0</v>
      </c>
      <c r="BM13" s="40">
        <f t="shared" si="23"/>
        <v>0</v>
      </c>
      <c r="BN13" s="40">
        <f>IF($N13="",0,IF(COUNTIF($N11:$N13,$N13)&gt;1,COLUMN(),0))</f>
        <v>0</v>
      </c>
      <c r="BO13" s="40">
        <f t="shared" si="24"/>
        <v>0</v>
      </c>
      <c r="BP13" s="40" t="e">
        <f t="shared" ca="1" si="25"/>
        <v>#N/A</v>
      </c>
      <c r="BQ13" s="40">
        <f t="shared" si="26"/>
        <v>0</v>
      </c>
      <c r="BR13" s="40" t="e">
        <f t="shared" si="27"/>
        <v>#N/A</v>
      </c>
      <c r="BS13" s="40">
        <f t="shared" ca="1" si="28"/>
        <v>0</v>
      </c>
      <c r="BT13" s="40" t="e">
        <f t="shared" si="29"/>
        <v>#N/A</v>
      </c>
      <c r="BU13" s="40">
        <f>IF(AND($N13&lt;&gt;"",$N12=""),COLUMN(),0)</f>
        <v>0</v>
      </c>
      <c r="BV13" s="40">
        <f t="shared" si="30"/>
        <v>0</v>
      </c>
      <c r="BX13" s="40" t="e">
        <f t="shared" si="31"/>
        <v>#N/A</v>
      </c>
    </row>
    <row r="14" spans="1:78" ht="19.5" customHeight="1" x14ac:dyDescent="0.2">
      <c r="A14" s="52"/>
      <c r="B14" s="173" t="s">
        <v>258</v>
      </c>
      <c r="C14" s="71"/>
      <c r="D14" s="207"/>
      <c r="E14" s="227" t="e">
        <f>VLOOKUP(D14,'登録情報(男子) '!$A$2:$C$2060,3,FALSE)</f>
        <v>#N/A</v>
      </c>
      <c r="F14" s="227"/>
      <c r="G14" s="71"/>
      <c r="H14" s="71" t="s">
        <v>258</v>
      </c>
      <c r="I14" s="72"/>
      <c r="J14" s="103"/>
      <c r="K14" s="60"/>
      <c r="L14" s="176" t="s">
        <v>280</v>
      </c>
      <c r="M14" s="70"/>
      <c r="N14" s="207"/>
      <c r="O14" s="227" t="e">
        <f>VLOOKUP(N14,'登録情報(男子) '!$A$2:$C$2060,3,FALSE)</f>
        <v>#N/A</v>
      </c>
      <c r="P14" s="228"/>
      <c r="Q14" s="70"/>
      <c r="R14" s="71" t="s">
        <v>280</v>
      </c>
      <c r="S14" s="72"/>
      <c r="T14" s="103"/>
      <c r="U14" s="52"/>
      <c r="W14" s="40" t="str">
        <f t="shared" si="0"/>
        <v/>
      </c>
      <c r="X14" s="40" t="str">
        <f t="shared" si="1"/>
        <v/>
      </c>
      <c r="Y14" s="40" t="str">
        <f>IF($D$14="","",$D$14)</f>
        <v/>
      </c>
      <c r="Z14" s="40" t="e">
        <f>IF($E$14="","",$E$14)</f>
        <v>#N/A</v>
      </c>
      <c r="AB14" s="40" t="str">
        <f t="shared" ca="1" si="2"/>
        <v/>
      </c>
      <c r="AC14" s="40" t="str">
        <f t="shared" ca="1" si="3"/>
        <v/>
      </c>
      <c r="AE14" s="40" t="e">
        <f t="shared" si="4"/>
        <v>#N/A</v>
      </c>
      <c r="AF14" s="40" t="e">
        <f t="shared" si="5"/>
        <v>#N/A</v>
      </c>
      <c r="AH14" s="40">
        <v>0</v>
      </c>
      <c r="AI14" s="40">
        <f t="shared" si="6"/>
        <v>0</v>
      </c>
      <c r="AJ14" s="40" t="e">
        <f t="shared" si="7"/>
        <v>#N/A</v>
      </c>
      <c r="AK14" s="40">
        <v>0</v>
      </c>
      <c r="AL14" s="40">
        <v>0</v>
      </c>
      <c r="AM14" s="40">
        <f t="shared" si="8"/>
        <v>0</v>
      </c>
      <c r="AN14" s="40">
        <f>IF($D14="",0,IF(COUNTIF($D14:$D16,$D14)&gt;1,COLUMN(),0))</f>
        <v>0</v>
      </c>
      <c r="AO14" s="40">
        <f t="shared" si="9"/>
        <v>0</v>
      </c>
      <c r="AP14" s="40" t="e">
        <f t="shared" ca="1" si="10"/>
        <v>#N/A</v>
      </c>
      <c r="AQ14" s="40">
        <f t="shared" si="11"/>
        <v>0</v>
      </c>
      <c r="AR14" s="40" t="e">
        <f t="shared" si="12"/>
        <v>#N/A</v>
      </c>
      <c r="AS14" s="40">
        <f t="shared" ca="1" si="13"/>
        <v>0</v>
      </c>
      <c r="AT14" s="40" t="e">
        <f t="shared" si="14"/>
        <v>#N/A</v>
      </c>
      <c r="AU14" s="40">
        <v>0</v>
      </c>
      <c r="AV14" s="40">
        <f t="shared" si="15"/>
        <v>0</v>
      </c>
      <c r="AX14" s="40" t="e">
        <f t="shared" si="16"/>
        <v>#N/A</v>
      </c>
      <c r="BB14" s="40" t="str">
        <f t="shared" ca="1" si="17"/>
        <v/>
      </c>
      <c r="BC14" s="40" t="str">
        <f t="shared" ca="1" si="18"/>
        <v/>
      </c>
      <c r="BE14" s="40" t="e">
        <f t="shared" si="19"/>
        <v>#N/A</v>
      </c>
      <c r="BF14" s="40" t="e">
        <f t="shared" si="20"/>
        <v>#N/A</v>
      </c>
      <c r="BH14" s="40">
        <v>0</v>
      </c>
      <c r="BI14" s="40">
        <f t="shared" si="21"/>
        <v>0</v>
      </c>
      <c r="BJ14" s="40" t="e">
        <f t="shared" si="22"/>
        <v>#N/A</v>
      </c>
      <c r="BK14" s="40">
        <v>0</v>
      </c>
      <c r="BL14" s="40">
        <v>0</v>
      </c>
      <c r="BM14" s="40">
        <f t="shared" si="23"/>
        <v>0</v>
      </c>
      <c r="BN14" s="40">
        <f>IF($N14="",0,IF(COUNTIF($N14:$N16,$N14)&gt;1,COLUMN(),0))</f>
        <v>0</v>
      </c>
      <c r="BO14" s="40">
        <f t="shared" si="24"/>
        <v>0</v>
      </c>
      <c r="BP14" s="40" t="e">
        <f t="shared" ca="1" si="25"/>
        <v>#N/A</v>
      </c>
      <c r="BQ14" s="40">
        <f t="shared" si="26"/>
        <v>0</v>
      </c>
      <c r="BR14" s="40" t="e">
        <f t="shared" si="27"/>
        <v>#N/A</v>
      </c>
      <c r="BS14" s="40">
        <f t="shared" ca="1" si="28"/>
        <v>0</v>
      </c>
      <c r="BT14" s="40" t="e">
        <f t="shared" si="29"/>
        <v>#N/A</v>
      </c>
      <c r="BU14" s="40">
        <v>0</v>
      </c>
      <c r="BV14" s="40">
        <f t="shared" si="30"/>
        <v>0</v>
      </c>
      <c r="BX14" s="40" t="e">
        <f t="shared" si="31"/>
        <v>#N/A</v>
      </c>
    </row>
    <row r="15" spans="1:78" ht="19.5" customHeight="1" x14ac:dyDescent="0.2">
      <c r="A15" s="52"/>
      <c r="B15" s="174"/>
      <c r="C15" s="62"/>
      <c r="D15" s="208"/>
      <c r="E15" s="223" t="e">
        <f>VLOOKUP(D15,'登録情報(男子) '!$A$2:$C$2060,3,FALSE)</f>
        <v>#N/A</v>
      </c>
      <c r="F15" s="223"/>
      <c r="G15" s="62"/>
      <c r="H15" s="62" t="s">
        <v>258</v>
      </c>
      <c r="I15" s="63"/>
      <c r="J15" s="101"/>
      <c r="K15" s="60"/>
      <c r="L15" s="177"/>
      <c r="M15" s="61"/>
      <c r="N15" s="208"/>
      <c r="O15" s="223" t="e">
        <f>VLOOKUP(N15,'登録情報(男子) '!$A$2:$C$2060,3,FALSE)</f>
        <v>#N/A</v>
      </c>
      <c r="P15" s="224"/>
      <c r="Q15" s="57"/>
      <c r="R15" s="58" t="s">
        <v>280</v>
      </c>
      <c r="S15" s="63"/>
      <c r="T15" s="101"/>
      <c r="U15" s="52"/>
      <c r="W15" s="40" t="str">
        <f t="shared" si="0"/>
        <v/>
      </c>
      <c r="X15" s="40" t="str">
        <f t="shared" si="1"/>
        <v/>
      </c>
      <c r="Y15" s="40" t="str">
        <f>IF($D$15="","",$D$15)</f>
        <v/>
      </c>
      <c r="Z15" s="40" t="e">
        <f>IF($E$15="","",$E$15)</f>
        <v>#N/A</v>
      </c>
      <c r="AB15" s="40" t="str">
        <f t="shared" ca="1" si="2"/>
        <v/>
      </c>
      <c r="AC15" s="40" t="str">
        <f t="shared" ca="1" si="3"/>
        <v/>
      </c>
      <c r="AE15" s="40" t="e">
        <f t="shared" si="4"/>
        <v>#N/A</v>
      </c>
      <c r="AF15" s="40" t="e">
        <f t="shared" si="5"/>
        <v>#N/A</v>
      </c>
      <c r="AH15" s="40">
        <v>0</v>
      </c>
      <c r="AI15" s="40">
        <f t="shared" si="6"/>
        <v>0</v>
      </c>
      <c r="AJ15" s="40" t="e">
        <f t="shared" si="7"/>
        <v>#N/A</v>
      </c>
      <c r="AL15" s="40">
        <v>0</v>
      </c>
      <c r="AM15" s="40">
        <f t="shared" si="8"/>
        <v>0</v>
      </c>
      <c r="AN15" s="40">
        <f>IF($D15="",0,IF(COUNTIF($D14:$D16,$D15)&gt;1,COLUMN(),0))</f>
        <v>0</v>
      </c>
      <c r="AO15" s="40">
        <f t="shared" si="9"/>
        <v>0</v>
      </c>
      <c r="AP15" s="40" t="e">
        <f t="shared" ca="1" si="10"/>
        <v>#N/A</v>
      </c>
      <c r="AQ15" s="40">
        <f t="shared" si="11"/>
        <v>0</v>
      </c>
      <c r="AR15" s="40" t="e">
        <f t="shared" si="12"/>
        <v>#N/A</v>
      </c>
      <c r="AS15" s="40">
        <f t="shared" ca="1" si="13"/>
        <v>0</v>
      </c>
      <c r="AT15" s="40" t="e">
        <f t="shared" si="14"/>
        <v>#N/A</v>
      </c>
      <c r="AU15" s="40">
        <f>IF(AND($D15&lt;&gt;"",$D14=""),COLUMN(),0)</f>
        <v>0</v>
      </c>
      <c r="AV15" s="40">
        <f t="shared" si="15"/>
        <v>0</v>
      </c>
      <c r="AX15" s="40" t="e">
        <f t="shared" si="16"/>
        <v>#N/A</v>
      </c>
      <c r="BB15" s="40" t="str">
        <f t="shared" ca="1" si="17"/>
        <v/>
      </c>
      <c r="BC15" s="40" t="str">
        <f t="shared" ca="1" si="18"/>
        <v/>
      </c>
      <c r="BE15" s="40" t="e">
        <f t="shared" si="19"/>
        <v>#N/A</v>
      </c>
      <c r="BF15" s="40" t="e">
        <f t="shared" si="20"/>
        <v>#N/A</v>
      </c>
      <c r="BH15" s="40">
        <v>0</v>
      </c>
      <c r="BI15" s="40">
        <f t="shared" si="21"/>
        <v>0</v>
      </c>
      <c r="BJ15" s="40" t="e">
        <f t="shared" si="22"/>
        <v>#N/A</v>
      </c>
      <c r="BL15" s="40">
        <v>0</v>
      </c>
      <c r="BM15" s="40">
        <f t="shared" si="23"/>
        <v>0</v>
      </c>
      <c r="BN15" s="40">
        <f>IF($N15="",0,IF(COUNTIF($N14:$N16,$N15)&gt;1,COLUMN(),0))</f>
        <v>0</v>
      </c>
      <c r="BO15" s="40">
        <f t="shared" si="24"/>
        <v>0</v>
      </c>
      <c r="BP15" s="40" t="e">
        <f t="shared" ca="1" si="25"/>
        <v>#N/A</v>
      </c>
      <c r="BQ15" s="40">
        <f t="shared" si="26"/>
        <v>0</v>
      </c>
      <c r="BR15" s="40" t="e">
        <f t="shared" si="27"/>
        <v>#N/A</v>
      </c>
      <c r="BS15" s="40">
        <f t="shared" ca="1" si="28"/>
        <v>0</v>
      </c>
      <c r="BT15" s="40" t="e">
        <f t="shared" si="29"/>
        <v>#N/A</v>
      </c>
      <c r="BU15" s="40">
        <f>IF(AND($N15&lt;&gt;"",$N14=""),COLUMN(),0)</f>
        <v>0</v>
      </c>
      <c r="BV15" s="40">
        <f t="shared" si="30"/>
        <v>0</v>
      </c>
      <c r="BX15" s="40" t="e">
        <f t="shared" si="31"/>
        <v>#N/A</v>
      </c>
    </row>
    <row r="16" spans="1:78" ht="19.5" customHeight="1" x14ac:dyDescent="0.2">
      <c r="A16" s="52"/>
      <c r="B16" s="175"/>
      <c r="C16" s="66"/>
      <c r="D16" s="209"/>
      <c r="E16" s="225" t="e">
        <f>VLOOKUP(D16,'登録情報(男子) '!$A$2:$C$2060,3,FALSE)</f>
        <v>#N/A</v>
      </c>
      <c r="F16" s="225"/>
      <c r="G16" s="66"/>
      <c r="H16" s="66" t="s">
        <v>258</v>
      </c>
      <c r="I16" s="67"/>
      <c r="J16" s="102"/>
      <c r="K16" s="60"/>
      <c r="L16" s="178"/>
      <c r="M16" s="65"/>
      <c r="N16" s="209"/>
      <c r="O16" s="225" t="e">
        <f>VLOOKUP(N16,'登録情報(男子) '!$A$2:$C$2060,3,FALSE)</f>
        <v>#N/A</v>
      </c>
      <c r="P16" s="226"/>
      <c r="Q16" s="80"/>
      <c r="R16" s="69" t="s">
        <v>280</v>
      </c>
      <c r="S16" s="67"/>
      <c r="T16" s="102"/>
      <c r="U16" s="52"/>
      <c r="W16" s="40" t="str">
        <f t="shared" si="0"/>
        <v/>
      </c>
      <c r="X16" s="40" t="str">
        <f t="shared" si="1"/>
        <v/>
      </c>
      <c r="Y16" s="40" t="str">
        <f>IF($D$16="","",$D$16)</f>
        <v/>
      </c>
      <c r="Z16" s="40" t="e">
        <f>IF($E$16="","",$E$16)</f>
        <v>#N/A</v>
      </c>
      <c r="AB16" s="40" t="str">
        <f t="shared" ca="1" si="2"/>
        <v/>
      </c>
      <c r="AC16" s="40" t="str">
        <f t="shared" ca="1" si="3"/>
        <v/>
      </c>
      <c r="AE16" s="40" t="e">
        <f t="shared" si="4"/>
        <v>#N/A</v>
      </c>
      <c r="AF16" s="40" t="e">
        <f t="shared" si="5"/>
        <v>#N/A</v>
      </c>
      <c r="AH16" s="40">
        <v>0</v>
      </c>
      <c r="AI16" s="40">
        <f t="shared" si="6"/>
        <v>0</v>
      </c>
      <c r="AJ16" s="40" t="e">
        <f t="shared" si="7"/>
        <v>#N/A</v>
      </c>
      <c r="AL16" s="40">
        <v>0</v>
      </c>
      <c r="AM16" s="40">
        <f t="shared" si="8"/>
        <v>0</v>
      </c>
      <c r="AN16" s="40">
        <f>IF($D16="",0,IF(COUNTIF($D14:$D16,$D16)&gt;1,COLUMN(),0))</f>
        <v>0</v>
      </c>
      <c r="AO16" s="40">
        <f t="shared" si="9"/>
        <v>0</v>
      </c>
      <c r="AP16" s="40" t="e">
        <f t="shared" ca="1" si="10"/>
        <v>#N/A</v>
      </c>
      <c r="AQ16" s="40">
        <f t="shared" si="11"/>
        <v>0</v>
      </c>
      <c r="AR16" s="40" t="e">
        <f t="shared" si="12"/>
        <v>#N/A</v>
      </c>
      <c r="AS16" s="40">
        <f t="shared" ca="1" si="13"/>
        <v>0</v>
      </c>
      <c r="AT16" s="40" t="e">
        <f t="shared" si="14"/>
        <v>#N/A</v>
      </c>
      <c r="AU16" s="40">
        <f>IF(AND($D16&lt;&gt;"",$D15=""),COLUMN(),0)</f>
        <v>0</v>
      </c>
      <c r="AV16" s="40">
        <f t="shared" si="15"/>
        <v>0</v>
      </c>
      <c r="AX16" s="40" t="e">
        <f t="shared" si="16"/>
        <v>#N/A</v>
      </c>
      <c r="BB16" s="40" t="str">
        <f t="shared" ca="1" si="17"/>
        <v/>
      </c>
      <c r="BC16" s="40" t="str">
        <f t="shared" ca="1" si="18"/>
        <v/>
      </c>
      <c r="BE16" s="40" t="e">
        <f t="shared" si="19"/>
        <v>#N/A</v>
      </c>
      <c r="BF16" s="40" t="e">
        <f t="shared" si="20"/>
        <v>#N/A</v>
      </c>
      <c r="BH16" s="40">
        <v>0</v>
      </c>
      <c r="BI16" s="40">
        <f t="shared" si="21"/>
        <v>0</v>
      </c>
      <c r="BJ16" s="40" t="e">
        <f t="shared" si="22"/>
        <v>#N/A</v>
      </c>
      <c r="BL16" s="40">
        <v>0</v>
      </c>
      <c r="BM16" s="40">
        <f t="shared" si="23"/>
        <v>0</v>
      </c>
      <c r="BN16" s="40">
        <f>IF($N16="",0,IF(COUNTIF($N14:$N16,$N16)&gt;1,COLUMN(),0))</f>
        <v>0</v>
      </c>
      <c r="BO16" s="40">
        <f t="shared" si="24"/>
        <v>0</v>
      </c>
      <c r="BP16" s="40" t="e">
        <f t="shared" ca="1" si="25"/>
        <v>#N/A</v>
      </c>
      <c r="BQ16" s="40">
        <f t="shared" si="26"/>
        <v>0</v>
      </c>
      <c r="BR16" s="40" t="e">
        <f t="shared" si="27"/>
        <v>#N/A</v>
      </c>
      <c r="BS16" s="40">
        <f t="shared" ca="1" si="28"/>
        <v>0</v>
      </c>
      <c r="BT16" s="40" t="e">
        <f t="shared" si="29"/>
        <v>#N/A</v>
      </c>
      <c r="BU16" s="40">
        <f>IF(AND($N16&lt;&gt;"",$N15=""),COLUMN(),0)</f>
        <v>0</v>
      </c>
      <c r="BV16" s="40">
        <f t="shared" si="30"/>
        <v>0</v>
      </c>
      <c r="BX16" s="40" t="e">
        <f t="shared" si="31"/>
        <v>#N/A</v>
      </c>
    </row>
    <row r="17" spans="1:76" ht="19.5" customHeight="1" x14ac:dyDescent="0.2">
      <c r="A17" s="52"/>
      <c r="B17" s="179" t="s">
        <v>260</v>
      </c>
      <c r="C17" s="70"/>
      <c r="D17" s="207"/>
      <c r="E17" s="227" t="e">
        <f>VLOOKUP(D17,'登録情報(男子) '!$A$2:$C$2060,3,FALSE)</f>
        <v>#N/A</v>
      </c>
      <c r="F17" s="227"/>
      <c r="G17" s="71"/>
      <c r="H17" s="71" t="s">
        <v>260</v>
      </c>
      <c r="I17" s="72"/>
      <c r="J17" s="103"/>
      <c r="K17" s="60"/>
      <c r="L17" s="176" t="s">
        <v>282</v>
      </c>
      <c r="M17" s="71"/>
      <c r="N17" s="207"/>
      <c r="O17" s="227" t="e">
        <f>VLOOKUP(N17,'登録情報(男子) '!$A$2:$C$2060,3,FALSE)</f>
        <v>#N/A</v>
      </c>
      <c r="P17" s="228"/>
      <c r="Q17" s="70"/>
      <c r="R17" s="71" t="s">
        <v>282</v>
      </c>
      <c r="S17" s="72"/>
      <c r="T17" s="103"/>
      <c r="U17" s="52"/>
      <c r="W17" s="40" t="str">
        <f t="shared" si="0"/>
        <v/>
      </c>
      <c r="X17" s="40" t="str">
        <f t="shared" si="1"/>
        <v/>
      </c>
      <c r="Y17" s="40" t="str">
        <f>IF($D$17="","",$D$17)</f>
        <v/>
      </c>
      <c r="Z17" s="40" t="e">
        <f>IF($E$17="","",$E$17)</f>
        <v>#N/A</v>
      </c>
      <c r="AB17" s="40" t="str">
        <f t="shared" ca="1" si="2"/>
        <v/>
      </c>
      <c r="AC17" s="40" t="str">
        <f t="shared" ca="1" si="3"/>
        <v/>
      </c>
      <c r="AE17" s="40" t="e">
        <f t="shared" si="4"/>
        <v>#N/A</v>
      </c>
      <c r="AF17" s="40" t="e">
        <f t="shared" si="5"/>
        <v>#N/A</v>
      </c>
      <c r="AH17" s="40">
        <v>0</v>
      </c>
      <c r="AI17" s="40">
        <f t="shared" si="6"/>
        <v>0</v>
      </c>
      <c r="AJ17" s="40" t="e">
        <f t="shared" si="7"/>
        <v>#N/A</v>
      </c>
      <c r="AK17" s="40">
        <v>0</v>
      </c>
      <c r="AL17" s="40">
        <v>0</v>
      </c>
      <c r="AM17" s="40">
        <f t="shared" si="8"/>
        <v>0</v>
      </c>
      <c r="AN17" s="40">
        <f>IF($D17="",0,IF(COUNTIF($D17:$D19,$D17)&gt;1,COLUMN(),0))</f>
        <v>0</v>
      </c>
      <c r="AO17" s="40">
        <f t="shared" si="9"/>
        <v>0</v>
      </c>
      <c r="AP17" s="40" t="e">
        <f t="shared" ca="1" si="10"/>
        <v>#N/A</v>
      </c>
      <c r="AQ17" s="40">
        <f t="shared" si="11"/>
        <v>0</v>
      </c>
      <c r="AR17" s="40" t="e">
        <f t="shared" si="12"/>
        <v>#N/A</v>
      </c>
      <c r="AS17" s="40">
        <f t="shared" ca="1" si="13"/>
        <v>0</v>
      </c>
      <c r="AT17" s="40" t="e">
        <f t="shared" si="14"/>
        <v>#N/A</v>
      </c>
      <c r="AU17" s="40">
        <v>0</v>
      </c>
      <c r="AV17" s="40">
        <f t="shared" si="15"/>
        <v>0</v>
      </c>
      <c r="AX17" s="40" t="e">
        <f t="shared" si="16"/>
        <v>#N/A</v>
      </c>
      <c r="BB17" s="40" t="str">
        <f t="shared" ca="1" si="17"/>
        <v/>
      </c>
      <c r="BC17" s="40" t="str">
        <f t="shared" ca="1" si="18"/>
        <v/>
      </c>
      <c r="BE17" s="40" t="e">
        <f t="shared" si="19"/>
        <v>#N/A</v>
      </c>
      <c r="BF17" s="40" t="e">
        <f t="shared" si="20"/>
        <v>#N/A</v>
      </c>
      <c r="BH17" s="40">
        <v>0</v>
      </c>
      <c r="BI17" s="40">
        <f t="shared" si="21"/>
        <v>0</v>
      </c>
      <c r="BJ17" s="40" t="e">
        <f t="shared" si="22"/>
        <v>#N/A</v>
      </c>
      <c r="BK17" s="40">
        <v>0</v>
      </c>
      <c r="BL17" s="40">
        <v>0</v>
      </c>
      <c r="BM17" s="40">
        <f t="shared" si="23"/>
        <v>0</v>
      </c>
      <c r="BN17" s="40">
        <f>IF($N17="",0,IF(COUNTIF($N17:$N19,$N17)&gt;1,COLUMN(),0))</f>
        <v>0</v>
      </c>
      <c r="BO17" s="40">
        <f t="shared" si="24"/>
        <v>0</v>
      </c>
      <c r="BP17" s="40" t="e">
        <f t="shared" ca="1" si="25"/>
        <v>#N/A</v>
      </c>
      <c r="BQ17" s="40">
        <f t="shared" si="26"/>
        <v>0</v>
      </c>
      <c r="BR17" s="40" t="e">
        <f t="shared" si="27"/>
        <v>#N/A</v>
      </c>
      <c r="BS17" s="40">
        <f t="shared" ca="1" si="28"/>
        <v>0</v>
      </c>
      <c r="BT17" s="40" t="e">
        <f t="shared" si="29"/>
        <v>#N/A</v>
      </c>
      <c r="BU17" s="40">
        <v>0</v>
      </c>
      <c r="BV17" s="40">
        <f t="shared" si="30"/>
        <v>0</v>
      </c>
      <c r="BX17" s="40" t="e">
        <f t="shared" si="31"/>
        <v>#N/A</v>
      </c>
    </row>
    <row r="18" spans="1:76" ht="19.5" customHeight="1" x14ac:dyDescent="0.2">
      <c r="A18" s="52"/>
      <c r="B18" s="169"/>
      <c r="C18" s="61"/>
      <c r="D18" s="208"/>
      <c r="E18" s="223" t="e">
        <f>VLOOKUP(D18,'登録情報(男子) '!$A$2:$C$2060,3,FALSE)</f>
        <v>#N/A</v>
      </c>
      <c r="F18" s="223"/>
      <c r="G18" s="62"/>
      <c r="H18" s="62" t="s">
        <v>260</v>
      </c>
      <c r="I18" s="63"/>
      <c r="J18" s="101"/>
      <c r="K18" s="60"/>
      <c r="L18" s="171"/>
      <c r="M18" s="61"/>
      <c r="N18" s="208"/>
      <c r="O18" s="223" t="e">
        <f>VLOOKUP(N18,'登録情報(男子) '!$A$2:$C$2060,3,FALSE)</f>
        <v>#N/A</v>
      </c>
      <c r="P18" s="224"/>
      <c r="Q18" s="57"/>
      <c r="R18" s="58" t="s">
        <v>282</v>
      </c>
      <c r="S18" s="63"/>
      <c r="T18" s="101"/>
      <c r="U18" s="52"/>
      <c r="W18" s="40" t="str">
        <f t="shared" si="0"/>
        <v/>
      </c>
      <c r="X18" s="40" t="str">
        <f t="shared" si="1"/>
        <v/>
      </c>
      <c r="Y18" s="40" t="str">
        <f>IF($D$18="","",$D$18)</f>
        <v/>
      </c>
      <c r="Z18" s="40" t="e">
        <f>IF($E$18="","",$E$18)</f>
        <v>#N/A</v>
      </c>
      <c r="AB18" s="40" t="str">
        <f t="shared" ca="1" si="2"/>
        <v/>
      </c>
      <c r="AC18" s="40" t="str">
        <f t="shared" ca="1" si="3"/>
        <v/>
      </c>
      <c r="AE18" s="40" t="e">
        <f t="shared" si="4"/>
        <v>#N/A</v>
      </c>
      <c r="AF18" s="40" t="e">
        <f t="shared" si="5"/>
        <v>#N/A</v>
      </c>
      <c r="AH18" s="40">
        <v>0</v>
      </c>
      <c r="AI18" s="40">
        <f t="shared" si="6"/>
        <v>0</v>
      </c>
      <c r="AJ18" s="40" t="e">
        <f t="shared" si="7"/>
        <v>#N/A</v>
      </c>
      <c r="AL18" s="40">
        <v>0</v>
      </c>
      <c r="AM18" s="40">
        <f t="shared" si="8"/>
        <v>0</v>
      </c>
      <c r="AN18" s="40">
        <f>IF($D18="",0,IF(COUNTIF($D17:$D19,$D18)&gt;1,COLUMN(),0))</f>
        <v>0</v>
      </c>
      <c r="AO18" s="40">
        <f t="shared" si="9"/>
        <v>0</v>
      </c>
      <c r="AP18" s="40" t="e">
        <f t="shared" ca="1" si="10"/>
        <v>#N/A</v>
      </c>
      <c r="AQ18" s="40">
        <f t="shared" si="11"/>
        <v>0</v>
      </c>
      <c r="AR18" s="40" t="e">
        <f t="shared" si="12"/>
        <v>#N/A</v>
      </c>
      <c r="AS18" s="40">
        <f t="shared" ca="1" si="13"/>
        <v>0</v>
      </c>
      <c r="AT18" s="40" t="e">
        <f t="shared" si="14"/>
        <v>#N/A</v>
      </c>
      <c r="AU18" s="40">
        <f>IF(AND($D18&lt;&gt;"",$D17=""),COLUMN(),0)</f>
        <v>0</v>
      </c>
      <c r="AV18" s="40">
        <f t="shared" si="15"/>
        <v>0</v>
      </c>
      <c r="AX18" s="40" t="e">
        <f t="shared" si="16"/>
        <v>#N/A</v>
      </c>
      <c r="BB18" s="40" t="str">
        <f t="shared" ca="1" si="17"/>
        <v/>
      </c>
      <c r="BC18" s="40" t="str">
        <f t="shared" ca="1" si="18"/>
        <v/>
      </c>
      <c r="BE18" s="40" t="e">
        <f t="shared" si="19"/>
        <v>#N/A</v>
      </c>
      <c r="BF18" s="40" t="e">
        <f t="shared" si="20"/>
        <v>#N/A</v>
      </c>
      <c r="BH18" s="40">
        <v>0</v>
      </c>
      <c r="BI18" s="40">
        <f t="shared" si="21"/>
        <v>0</v>
      </c>
      <c r="BJ18" s="40" t="e">
        <f t="shared" si="22"/>
        <v>#N/A</v>
      </c>
      <c r="BL18" s="40">
        <v>0</v>
      </c>
      <c r="BM18" s="40">
        <f t="shared" si="23"/>
        <v>0</v>
      </c>
      <c r="BN18" s="40">
        <f>IF($N18="",0,IF(COUNTIF($N17:$N19,$N18)&gt;1,COLUMN(),0))</f>
        <v>0</v>
      </c>
      <c r="BO18" s="40">
        <f t="shared" si="24"/>
        <v>0</v>
      </c>
      <c r="BP18" s="40" t="e">
        <f t="shared" ca="1" si="25"/>
        <v>#N/A</v>
      </c>
      <c r="BQ18" s="40">
        <f t="shared" si="26"/>
        <v>0</v>
      </c>
      <c r="BR18" s="40" t="e">
        <f t="shared" si="27"/>
        <v>#N/A</v>
      </c>
      <c r="BS18" s="40">
        <f t="shared" ca="1" si="28"/>
        <v>0</v>
      </c>
      <c r="BT18" s="40" t="e">
        <f t="shared" si="29"/>
        <v>#N/A</v>
      </c>
      <c r="BU18" s="40">
        <f>IF(AND($N18&lt;&gt;"",$N17=""),COLUMN(),0)</f>
        <v>0</v>
      </c>
      <c r="BV18" s="40">
        <f t="shared" si="30"/>
        <v>0</v>
      </c>
      <c r="BX18" s="40" t="e">
        <f t="shared" si="31"/>
        <v>#N/A</v>
      </c>
    </row>
    <row r="19" spans="1:76" ht="19.5" customHeight="1" x14ac:dyDescent="0.2">
      <c r="A19" s="52"/>
      <c r="B19" s="169"/>
      <c r="C19" s="65"/>
      <c r="D19" s="209"/>
      <c r="E19" s="225" t="e">
        <f>VLOOKUP(D19,'登録情報(男子) '!$A$2:$C$2060,3,FALSE)</f>
        <v>#N/A</v>
      </c>
      <c r="F19" s="225"/>
      <c r="G19" s="66"/>
      <c r="H19" s="66" t="s">
        <v>260</v>
      </c>
      <c r="I19" s="67"/>
      <c r="J19" s="102"/>
      <c r="K19" s="68"/>
      <c r="L19" s="172"/>
      <c r="M19" s="65"/>
      <c r="N19" s="209"/>
      <c r="O19" s="225" t="e">
        <f>VLOOKUP(N19,'登録情報(男子) '!$A$2:$C$2060,3,FALSE)</f>
        <v>#N/A</v>
      </c>
      <c r="P19" s="226"/>
      <c r="Q19" s="80"/>
      <c r="R19" s="69" t="s">
        <v>282</v>
      </c>
      <c r="S19" s="67"/>
      <c r="T19" s="102"/>
      <c r="U19" s="52"/>
      <c r="W19" s="40" t="str">
        <f t="shared" si="0"/>
        <v/>
      </c>
      <c r="X19" s="40" t="str">
        <f t="shared" si="1"/>
        <v/>
      </c>
      <c r="Y19" s="40" t="str">
        <f>IF($D$19="","",$D$19)</f>
        <v/>
      </c>
      <c r="Z19" s="40" t="e">
        <f>IF($E$19="","",$E$19)</f>
        <v>#N/A</v>
      </c>
      <c r="AB19" s="40" t="str">
        <f t="shared" ca="1" si="2"/>
        <v/>
      </c>
      <c r="AC19" s="40" t="str">
        <f t="shared" ca="1" si="3"/>
        <v/>
      </c>
      <c r="AE19" s="40" t="e">
        <f t="shared" si="4"/>
        <v>#N/A</v>
      </c>
      <c r="AF19" s="40" t="e">
        <f t="shared" si="5"/>
        <v>#N/A</v>
      </c>
      <c r="AH19" s="40">
        <v>0</v>
      </c>
      <c r="AI19" s="40">
        <f t="shared" si="6"/>
        <v>0</v>
      </c>
      <c r="AJ19" s="40" t="e">
        <f t="shared" si="7"/>
        <v>#N/A</v>
      </c>
      <c r="AL19" s="40">
        <v>0</v>
      </c>
      <c r="AM19" s="40">
        <f t="shared" si="8"/>
        <v>0</v>
      </c>
      <c r="AN19" s="40">
        <f>IF($D19="",0,IF(COUNTIF($D17:$D19,$D19)&gt;1,COLUMN(),0))</f>
        <v>0</v>
      </c>
      <c r="AO19" s="40">
        <f t="shared" si="9"/>
        <v>0</v>
      </c>
      <c r="AP19" s="40" t="e">
        <f t="shared" ca="1" si="10"/>
        <v>#N/A</v>
      </c>
      <c r="AQ19" s="40">
        <f t="shared" si="11"/>
        <v>0</v>
      </c>
      <c r="AR19" s="40" t="e">
        <f t="shared" si="12"/>
        <v>#N/A</v>
      </c>
      <c r="AS19" s="40">
        <f t="shared" ca="1" si="13"/>
        <v>0</v>
      </c>
      <c r="AT19" s="40" t="e">
        <f t="shared" si="14"/>
        <v>#N/A</v>
      </c>
      <c r="AU19" s="40">
        <f>IF(AND($D19&lt;&gt;"",$D18=""),COLUMN(),0)</f>
        <v>0</v>
      </c>
      <c r="AV19" s="40">
        <f t="shared" si="15"/>
        <v>0</v>
      </c>
      <c r="AX19" s="40" t="e">
        <f t="shared" si="16"/>
        <v>#N/A</v>
      </c>
      <c r="BB19" s="40" t="str">
        <f t="shared" ca="1" si="17"/>
        <v/>
      </c>
      <c r="BC19" s="40" t="str">
        <f t="shared" ca="1" si="18"/>
        <v/>
      </c>
      <c r="BE19" s="40" t="e">
        <f t="shared" si="19"/>
        <v>#N/A</v>
      </c>
      <c r="BF19" s="40" t="e">
        <f t="shared" si="20"/>
        <v>#N/A</v>
      </c>
      <c r="BH19" s="40">
        <v>0</v>
      </c>
      <c r="BI19" s="40">
        <f t="shared" si="21"/>
        <v>0</v>
      </c>
      <c r="BJ19" s="40" t="e">
        <f t="shared" si="22"/>
        <v>#N/A</v>
      </c>
      <c r="BL19" s="40">
        <v>0</v>
      </c>
      <c r="BM19" s="40">
        <f t="shared" si="23"/>
        <v>0</v>
      </c>
      <c r="BN19" s="40">
        <f>IF($N19="",0,IF(COUNTIF($N17:$N19,$N19)&gt;1,COLUMN(),0))</f>
        <v>0</v>
      </c>
      <c r="BO19" s="40">
        <f t="shared" si="24"/>
        <v>0</v>
      </c>
      <c r="BP19" s="40" t="e">
        <f t="shared" ca="1" si="25"/>
        <v>#N/A</v>
      </c>
      <c r="BQ19" s="40">
        <f t="shared" si="26"/>
        <v>0</v>
      </c>
      <c r="BR19" s="40" t="e">
        <f t="shared" si="27"/>
        <v>#N/A</v>
      </c>
      <c r="BS19" s="40">
        <f t="shared" ca="1" si="28"/>
        <v>0</v>
      </c>
      <c r="BT19" s="40" t="e">
        <f t="shared" si="29"/>
        <v>#N/A</v>
      </c>
      <c r="BU19" s="40">
        <f>IF(AND($N19&lt;&gt;"",$N18=""),COLUMN(),0)</f>
        <v>0</v>
      </c>
      <c r="BV19" s="40">
        <f t="shared" si="30"/>
        <v>0</v>
      </c>
      <c r="BX19" s="40" t="e">
        <f t="shared" si="31"/>
        <v>#N/A</v>
      </c>
    </row>
    <row r="20" spans="1:76" ht="19.5" customHeight="1" thickBot="1" x14ac:dyDescent="0.25">
      <c r="A20" s="52"/>
      <c r="B20" s="179" t="s">
        <v>262</v>
      </c>
      <c r="C20" s="70"/>
      <c r="D20" s="207"/>
      <c r="E20" s="227" t="e">
        <f>VLOOKUP(D20,'登録情報(男子) '!$A$2:$C$2060,3,FALSE)</f>
        <v>#N/A</v>
      </c>
      <c r="F20" s="227"/>
      <c r="G20" s="71"/>
      <c r="H20" s="71" t="s">
        <v>262</v>
      </c>
      <c r="I20" s="72"/>
      <c r="J20" s="103"/>
      <c r="K20" s="73"/>
      <c r="L20" s="179" t="s">
        <v>284</v>
      </c>
      <c r="M20" s="57"/>
      <c r="N20" s="207"/>
      <c r="O20" s="227" t="e">
        <f>VLOOKUP(N20,'登録情報(男子) '!$A$2:$C$2060,3,FALSE)</f>
        <v>#N/A</v>
      </c>
      <c r="P20" s="228"/>
      <c r="Q20" s="57"/>
      <c r="R20" s="58" t="s">
        <v>284</v>
      </c>
      <c r="S20" s="72"/>
      <c r="T20" s="103"/>
      <c r="U20" s="52"/>
      <c r="W20" s="40" t="str">
        <f t="shared" si="0"/>
        <v/>
      </c>
      <c r="X20" s="40" t="str">
        <f t="shared" si="1"/>
        <v/>
      </c>
      <c r="Y20" s="40" t="str">
        <f>IF($D$20="","",$D$20)</f>
        <v/>
      </c>
      <c r="Z20" s="40" t="e">
        <f>IF($E$20="","",$E$20)</f>
        <v>#N/A</v>
      </c>
      <c r="AB20" s="40" t="str">
        <f t="shared" ca="1" si="2"/>
        <v/>
      </c>
      <c r="AC20" s="40" t="str">
        <f t="shared" ca="1" si="3"/>
        <v/>
      </c>
      <c r="AE20" s="40" t="e">
        <f t="shared" si="4"/>
        <v>#N/A</v>
      </c>
      <c r="AF20" s="40" t="e">
        <f t="shared" si="5"/>
        <v>#N/A</v>
      </c>
      <c r="AH20" s="40">
        <v>0</v>
      </c>
      <c r="AI20" s="40">
        <f t="shared" si="6"/>
        <v>0</v>
      </c>
      <c r="AJ20" s="40" t="e">
        <f t="shared" si="7"/>
        <v>#N/A</v>
      </c>
      <c r="AK20" s="40">
        <v>0</v>
      </c>
      <c r="AL20" s="40">
        <v>0</v>
      </c>
      <c r="AM20" s="40">
        <f t="shared" si="8"/>
        <v>0</v>
      </c>
      <c r="AN20" s="40">
        <f>IF($D20="",0,IF(COUNTIF($D20:$D22,$D20)&gt;1,COLUMN(),0))</f>
        <v>0</v>
      </c>
      <c r="AO20" s="40">
        <f t="shared" si="9"/>
        <v>0</v>
      </c>
      <c r="AP20" s="40" t="e">
        <f t="shared" ca="1" si="10"/>
        <v>#N/A</v>
      </c>
      <c r="AQ20" s="40">
        <f t="shared" si="11"/>
        <v>0</v>
      </c>
      <c r="AR20" s="40" t="e">
        <f t="shared" si="12"/>
        <v>#N/A</v>
      </c>
      <c r="AS20" s="40">
        <f t="shared" ca="1" si="13"/>
        <v>0</v>
      </c>
      <c r="AT20" s="40" t="e">
        <f t="shared" si="14"/>
        <v>#N/A</v>
      </c>
      <c r="AU20" s="40">
        <v>0</v>
      </c>
      <c r="AV20" s="40">
        <f t="shared" si="15"/>
        <v>0</v>
      </c>
      <c r="AX20" s="40" t="e">
        <f t="shared" si="16"/>
        <v>#N/A</v>
      </c>
      <c r="BB20" s="40" t="str">
        <f t="shared" ca="1" si="17"/>
        <v/>
      </c>
      <c r="BC20" s="40" t="str">
        <f t="shared" ca="1" si="18"/>
        <v/>
      </c>
      <c r="BE20" s="40" t="e">
        <f t="shared" si="19"/>
        <v>#N/A</v>
      </c>
      <c r="BF20" s="40" t="e">
        <f t="shared" si="20"/>
        <v>#N/A</v>
      </c>
      <c r="BH20" s="40">
        <v>0</v>
      </c>
      <c r="BI20" s="40">
        <f t="shared" si="21"/>
        <v>0</v>
      </c>
      <c r="BJ20" s="40" t="e">
        <f t="shared" si="22"/>
        <v>#N/A</v>
      </c>
      <c r="BK20" s="40">
        <v>0</v>
      </c>
      <c r="BL20" s="40">
        <v>0</v>
      </c>
      <c r="BM20" s="40">
        <f t="shared" si="23"/>
        <v>0</v>
      </c>
      <c r="BN20" s="40">
        <f>IF($N20="",0,IF(COUNTIF($N20:$N22,$N20)&gt;1,COLUMN(),0))</f>
        <v>0</v>
      </c>
      <c r="BO20" s="40">
        <f t="shared" si="24"/>
        <v>0</v>
      </c>
      <c r="BP20" s="40" t="e">
        <f t="shared" ca="1" si="25"/>
        <v>#N/A</v>
      </c>
      <c r="BQ20" s="40">
        <f t="shared" si="26"/>
        <v>0</v>
      </c>
      <c r="BR20" s="40" t="e">
        <f t="shared" si="27"/>
        <v>#N/A</v>
      </c>
      <c r="BS20" s="40">
        <f t="shared" ca="1" si="28"/>
        <v>0</v>
      </c>
      <c r="BT20" s="40" t="e">
        <f t="shared" si="29"/>
        <v>#N/A</v>
      </c>
      <c r="BU20" s="40">
        <v>0</v>
      </c>
      <c r="BV20" s="40">
        <f t="shared" si="30"/>
        <v>0</v>
      </c>
      <c r="BX20" s="40" t="e">
        <f t="shared" si="31"/>
        <v>#N/A</v>
      </c>
    </row>
    <row r="21" spans="1:76" ht="19.5" customHeight="1" thickBot="1" x14ac:dyDescent="0.25">
      <c r="A21" s="52"/>
      <c r="B21" s="169"/>
      <c r="C21" s="61"/>
      <c r="D21" s="208"/>
      <c r="E21" s="223" t="e">
        <f>VLOOKUP(D21,'登録情報(男子) '!$A$2:$C$2060,3,FALSE)</f>
        <v>#N/A</v>
      </c>
      <c r="F21" s="223"/>
      <c r="G21" s="62"/>
      <c r="H21" s="62" t="s">
        <v>262</v>
      </c>
      <c r="I21" s="63"/>
      <c r="J21" s="101"/>
      <c r="K21" s="60"/>
      <c r="L21" s="169"/>
      <c r="M21" s="61"/>
      <c r="N21" s="208"/>
      <c r="O21" s="223" t="e">
        <f>VLOOKUP(N21,'登録情報(男子) '!$A$2:$C$2060,3,FALSE)</f>
        <v>#N/A</v>
      </c>
      <c r="P21" s="224"/>
      <c r="Q21" s="57"/>
      <c r="R21" s="64" t="s">
        <v>284</v>
      </c>
      <c r="S21" s="63"/>
      <c r="T21" s="101"/>
      <c r="U21" s="52"/>
      <c r="W21" s="40" t="str">
        <f t="shared" si="0"/>
        <v/>
      </c>
      <c r="X21" s="40" t="str">
        <f t="shared" si="1"/>
        <v/>
      </c>
      <c r="Y21" s="40" t="str">
        <f>IF($D$21="","",$D$21)</f>
        <v/>
      </c>
      <c r="Z21" s="40" t="e">
        <f>IF($E$21="","",$E$21)</f>
        <v>#N/A</v>
      </c>
      <c r="AB21" s="40" t="str">
        <f t="shared" ca="1" si="2"/>
        <v/>
      </c>
      <c r="AC21" s="40" t="str">
        <f t="shared" ca="1" si="3"/>
        <v/>
      </c>
      <c r="AE21" s="40" t="e">
        <f t="shared" si="4"/>
        <v>#N/A</v>
      </c>
      <c r="AF21" s="40" t="e">
        <f t="shared" si="5"/>
        <v>#N/A</v>
      </c>
      <c r="AH21" s="40">
        <v>0</v>
      </c>
      <c r="AI21" s="40">
        <f t="shared" si="6"/>
        <v>0</v>
      </c>
      <c r="AJ21" s="40" t="e">
        <f t="shared" si="7"/>
        <v>#N/A</v>
      </c>
      <c r="AL21" s="40">
        <v>0</v>
      </c>
      <c r="AM21" s="40">
        <f t="shared" si="8"/>
        <v>0</v>
      </c>
      <c r="AN21" s="40">
        <f>IF($D21="",0,IF(COUNTIF($D20:$D22,$D21)&gt;1,COLUMN(),0))</f>
        <v>0</v>
      </c>
      <c r="AO21" s="40">
        <f t="shared" si="9"/>
        <v>0</v>
      </c>
      <c r="AP21" s="40" t="e">
        <f t="shared" ca="1" si="10"/>
        <v>#N/A</v>
      </c>
      <c r="AQ21" s="40">
        <f t="shared" si="11"/>
        <v>0</v>
      </c>
      <c r="AR21" s="40" t="e">
        <f t="shared" si="12"/>
        <v>#N/A</v>
      </c>
      <c r="AS21" s="40">
        <f t="shared" ca="1" si="13"/>
        <v>0</v>
      </c>
      <c r="AT21" s="40" t="e">
        <f t="shared" si="14"/>
        <v>#N/A</v>
      </c>
      <c r="AU21" s="40">
        <f>IF(AND($D21&lt;&gt;"",$D20=""),COLUMN(),0)</f>
        <v>0</v>
      </c>
      <c r="AV21" s="40">
        <f t="shared" si="15"/>
        <v>0</v>
      </c>
      <c r="AX21" s="40" t="e">
        <f t="shared" si="16"/>
        <v>#N/A</v>
      </c>
      <c r="BB21" s="40" t="str">
        <f t="shared" ca="1" si="17"/>
        <v/>
      </c>
      <c r="BC21" s="40" t="str">
        <f t="shared" ca="1" si="18"/>
        <v/>
      </c>
      <c r="BE21" s="40" t="e">
        <f t="shared" si="19"/>
        <v>#N/A</v>
      </c>
      <c r="BF21" s="40" t="e">
        <f t="shared" si="20"/>
        <v>#N/A</v>
      </c>
      <c r="BH21" s="40">
        <v>0</v>
      </c>
      <c r="BI21" s="40">
        <f t="shared" si="21"/>
        <v>0</v>
      </c>
      <c r="BJ21" s="40" t="e">
        <f t="shared" si="22"/>
        <v>#N/A</v>
      </c>
      <c r="BL21" s="40">
        <v>0</v>
      </c>
      <c r="BM21" s="40">
        <f t="shared" si="23"/>
        <v>0</v>
      </c>
      <c r="BN21" s="40">
        <f>IF($N21="",0,IF(COUNTIF($N20:$N22,$N21)&gt;1,COLUMN(),0))</f>
        <v>0</v>
      </c>
      <c r="BO21" s="40">
        <f t="shared" si="24"/>
        <v>0</v>
      </c>
      <c r="BP21" s="40" t="e">
        <f t="shared" ca="1" si="25"/>
        <v>#N/A</v>
      </c>
      <c r="BQ21" s="40">
        <f t="shared" si="26"/>
        <v>0</v>
      </c>
      <c r="BR21" s="40" t="e">
        <f t="shared" si="27"/>
        <v>#N/A</v>
      </c>
      <c r="BS21" s="40">
        <f t="shared" ca="1" si="28"/>
        <v>0</v>
      </c>
      <c r="BT21" s="40" t="e">
        <f t="shared" si="29"/>
        <v>#N/A</v>
      </c>
      <c r="BU21" s="40">
        <f>IF(AND($N21&lt;&gt;"",$N20=""),COLUMN(),0)</f>
        <v>0</v>
      </c>
      <c r="BV21" s="40">
        <f t="shared" si="30"/>
        <v>0</v>
      </c>
      <c r="BX21" s="40" t="e">
        <f t="shared" si="31"/>
        <v>#N/A</v>
      </c>
    </row>
    <row r="22" spans="1:76" ht="19.5" customHeight="1" x14ac:dyDescent="0.2">
      <c r="A22" s="52"/>
      <c r="B22" s="169"/>
      <c r="C22" s="65"/>
      <c r="D22" s="209"/>
      <c r="E22" s="225" t="e">
        <f>VLOOKUP(D22,'登録情報(男子) '!$A$2:$C$2060,3,FALSE)</f>
        <v>#N/A</v>
      </c>
      <c r="F22" s="225"/>
      <c r="G22" s="66"/>
      <c r="H22" s="66" t="s">
        <v>262</v>
      </c>
      <c r="I22" s="67"/>
      <c r="J22" s="102"/>
      <c r="K22" s="68"/>
      <c r="L22" s="169"/>
      <c r="M22" s="65"/>
      <c r="N22" s="209"/>
      <c r="O22" s="225" t="e">
        <f>VLOOKUP(N22,'登録情報(男子) '!$A$2:$C$2060,3,FALSE)</f>
        <v>#N/A</v>
      </c>
      <c r="P22" s="226"/>
      <c r="Q22" s="81"/>
      <c r="R22" s="64" t="s">
        <v>284</v>
      </c>
      <c r="S22" s="67"/>
      <c r="T22" s="102"/>
      <c r="U22" s="52"/>
      <c r="W22" s="40" t="str">
        <f t="shared" si="0"/>
        <v/>
      </c>
      <c r="X22" s="40" t="str">
        <f t="shared" si="1"/>
        <v/>
      </c>
      <c r="Y22" s="40" t="str">
        <f>IF($D$22="","",$D$22)</f>
        <v/>
      </c>
      <c r="Z22" s="40" t="e">
        <f>IF($E$22="","",$E$22)</f>
        <v>#N/A</v>
      </c>
      <c r="AB22" s="40" t="str">
        <f t="shared" ca="1" si="2"/>
        <v/>
      </c>
      <c r="AC22" s="40" t="str">
        <f t="shared" ca="1" si="3"/>
        <v/>
      </c>
      <c r="AE22" s="40" t="e">
        <f t="shared" si="4"/>
        <v>#N/A</v>
      </c>
      <c r="AF22" s="40" t="e">
        <f t="shared" si="5"/>
        <v>#N/A</v>
      </c>
      <c r="AH22" s="40">
        <v>0</v>
      </c>
      <c r="AI22" s="40">
        <f t="shared" si="6"/>
        <v>0</v>
      </c>
      <c r="AJ22" s="40" t="e">
        <f t="shared" si="7"/>
        <v>#N/A</v>
      </c>
      <c r="AL22" s="40">
        <v>0</v>
      </c>
      <c r="AM22" s="40">
        <f t="shared" si="8"/>
        <v>0</v>
      </c>
      <c r="AN22" s="40">
        <f>IF($D22="",0,IF(COUNTIF($D20:$D22,$D22)&gt;1,COLUMN(),0))</f>
        <v>0</v>
      </c>
      <c r="AO22" s="40">
        <f t="shared" si="9"/>
        <v>0</v>
      </c>
      <c r="AP22" s="40" t="e">
        <f t="shared" ca="1" si="10"/>
        <v>#N/A</v>
      </c>
      <c r="AQ22" s="40">
        <f t="shared" si="11"/>
        <v>0</v>
      </c>
      <c r="AR22" s="40" t="e">
        <f t="shared" si="12"/>
        <v>#N/A</v>
      </c>
      <c r="AS22" s="40">
        <f t="shared" ca="1" si="13"/>
        <v>0</v>
      </c>
      <c r="AT22" s="40" t="e">
        <f t="shared" si="14"/>
        <v>#N/A</v>
      </c>
      <c r="AU22" s="40">
        <f>IF(AND($D22&lt;&gt;"",$D21=""),COLUMN(),0)</f>
        <v>0</v>
      </c>
      <c r="AV22" s="40">
        <f t="shared" si="15"/>
        <v>0</v>
      </c>
      <c r="AX22" s="40" t="e">
        <f t="shared" si="16"/>
        <v>#N/A</v>
      </c>
      <c r="BB22" s="40" t="str">
        <f t="shared" ca="1" si="17"/>
        <v/>
      </c>
      <c r="BC22" s="40" t="str">
        <f t="shared" ca="1" si="18"/>
        <v/>
      </c>
      <c r="BE22" s="40" t="e">
        <f t="shared" si="19"/>
        <v>#N/A</v>
      </c>
      <c r="BF22" s="40" t="e">
        <f t="shared" si="20"/>
        <v>#N/A</v>
      </c>
      <c r="BH22" s="40">
        <v>0</v>
      </c>
      <c r="BI22" s="40">
        <f t="shared" si="21"/>
        <v>0</v>
      </c>
      <c r="BJ22" s="40" t="e">
        <f t="shared" si="22"/>
        <v>#N/A</v>
      </c>
      <c r="BL22" s="40">
        <v>0</v>
      </c>
      <c r="BM22" s="40">
        <f t="shared" si="23"/>
        <v>0</v>
      </c>
      <c r="BN22" s="40">
        <f>IF($N22="",0,IF(COUNTIF($N20:$N22,$N22)&gt;1,COLUMN(),0))</f>
        <v>0</v>
      </c>
      <c r="BO22" s="40">
        <f t="shared" si="24"/>
        <v>0</v>
      </c>
      <c r="BP22" s="40" t="e">
        <f t="shared" ca="1" si="25"/>
        <v>#N/A</v>
      </c>
      <c r="BQ22" s="40">
        <f t="shared" si="26"/>
        <v>0</v>
      </c>
      <c r="BR22" s="40" t="e">
        <f t="shared" si="27"/>
        <v>#N/A</v>
      </c>
      <c r="BS22" s="40">
        <f t="shared" ca="1" si="28"/>
        <v>0</v>
      </c>
      <c r="BT22" s="40" t="e">
        <f t="shared" si="29"/>
        <v>#N/A</v>
      </c>
      <c r="BU22" s="40">
        <f>IF(AND($N22&lt;&gt;"",$N21=""),COLUMN(),0)</f>
        <v>0</v>
      </c>
      <c r="BV22" s="40">
        <f t="shared" si="30"/>
        <v>0</v>
      </c>
      <c r="BX22" s="40" t="e">
        <f t="shared" si="31"/>
        <v>#N/A</v>
      </c>
    </row>
    <row r="23" spans="1:76" ht="19.5" customHeight="1" x14ac:dyDescent="0.2">
      <c r="A23" s="52"/>
      <c r="B23" s="179" t="s">
        <v>264</v>
      </c>
      <c r="C23" s="70"/>
      <c r="D23" s="207"/>
      <c r="E23" s="227" t="e">
        <f>VLOOKUP(D23,'登録情報(男子) '!$A$2:$C$2060,3,FALSE)</f>
        <v>#N/A</v>
      </c>
      <c r="F23" s="227"/>
      <c r="G23" s="71"/>
      <c r="H23" s="71" t="s">
        <v>264</v>
      </c>
      <c r="I23" s="72"/>
      <c r="J23" s="103"/>
      <c r="K23" s="73"/>
      <c r="L23" s="179" t="s">
        <v>286</v>
      </c>
      <c r="M23" s="70"/>
      <c r="N23" s="207"/>
      <c r="O23" s="227" t="e">
        <f>VLOOKUP(N23,'登録情報(男子) '!$A$2:$C$2060,3,FALSE)</f>
        <v>#N/A</v>
      </c>
      <c r="P23" s="228"/>
      <c r="Q23" s="70"/>
      <c r="R23" s="58" t="s">
        <v>286</v>
      </c>
      <c r="S23" s="72"/>
      <c r="T23" s="103"/>
      <c r="U23" s="52"/>
      <c r="W23" s="40" t="str">
        <f t="shared" si="0"/>
        <v/>
      </c>
      <c r="X23" s="40" t="str">
        <f t="shared" si="1"/>
        <v/>
      </c>
      <c r="Y23" s="40" t="str">
        <f>IF($D$23="","",$D$23)</f>
        <v/>
      </c>
      <c r="Z23" s="40" t="e">
        <f>IF($E$23="","",$E$23)</f>
        <v>#N/A</v>
      </c>
      <c r="AB23" s="40" t="str">
        <f t="shared" ca="1" si="2"/>
        <v/>
      </c>
      <c r="AC23" s="40" t="str">
        <f t="shared" ca="1" si="3"/>
        <v/>
      </c>
      <c r="AE23" s="40" t="e">
        <f t="shared" si="4"/>
        <v>#N/A</v>
      </c>
      <c r="AF23" s="40" t="e">
        <f t="shared" si="5"/>
        <v>#N/A</v>
      </c>
      <c r="AH23" s="40">
        <v>0</v>
      </c>
      <c r="AI23" s="40">
        <f t="shared" si="6"/>
        <v>0</v>
      </c>
      <c r="AJ23" s="40" t="e">
        <f t="shared" si="7"/>
        <v>#N/A</v>
      </c>
      <c r="AK23" s="40">
        <v>0</v>
      </c>
      <c r="AL23" s="40">
        <v>0</v>
      </c>
      <c r="AM23" s="40">
        <f t="shared" si="8"/>
        <v>0</v>
      </c>
      <c r="AN23" s="40">
        <f>IF($D23="",0,IF(COUNTIF($D23:$D25,$D23)&gt;1,COLUMN(),0))</f>
        <v>0</v>
      </c>
      <c r="AO23" s="40">
        <f t="shared" si="9"/>
        <v>0</v>
      </c>
      <c r="AP23" s="40" t="e">
        <f t="shared" ca="1" si="10"/>
        <v>#N/A</v>
      </c>
      <c r="AQ23" s="40">
        <f t="shared" si="11"/>
        <v>0</v>
      </c>
      <c r="AR23" s="40" t="e">
        <f t="shared" si="12"/>
        <v>#N/A</v>
      </c>
      <c r="AS23" s="40">
        <f t="shared" ca="1" si="13"/>
        <v>0</v>
      </c>
      <c r="AT23" s="40" t="e">
        <f t="shared" si="14"/>
        <v>#N/A</v>
      </c>
      <c r="AU23" s="40">
        <v>0</v>
      </c>
      <c r="AV23" s="40">
        <f t="shared" si="15"/>
        <v>0</v>
      </c>
      <c r="AX23" s="40" t="e">
        <f t="shared" si="16"/>
        <v>#N/A</v>
      </c>
      <c r="BB23" s="40" t="str">
        <f t="shared" ca="1" si="17"/>
        <v/>
      </c>
      <c r="BC23" s="40" t="str">
        <f t="shared" ca="1" si="18"/>
        <v/>
      </c>
      <c r="BE23" s="40" t="e">
        <f t="shared" si="19"/>
        <v>#N/A</v>
      </c>
      <c r="BF23" s="40" t="e">
        <f t="shared" si="20"/>
        <v>#N/A</v>
      </c>
      <c r="BH23" s="40">
        <v>0</v>
      </c>
      <c r="BI23" s="40">
        <f t="shared" si="21"/>
        <v>0</v>
      </c>
      <c r="BJ23" s="40" t="e">
        <f t="shared" si="22"/>
        <v>#N/A</v>
      </c>
      <c r="BK23" s="40">
        <v>0</v>
      </c>
      <c r="BL23" s="40">
        <v>0</v>
      </c>
      <c r="BM23" s="40">
        <f t="shared" si="23"/>
        <v>0</v>
      </c>
      <c r="BN23" s="40">
        <f>IF($N23="",0,IF(COUNTIF($N23:$N25,$N23)&gt;1,COLUMN(),0))</f>
        <v>0</v>
      </c>
      <c r="BO23" s="40">
        <f t="shared" si="24"/>
        <v>0</v>
      </c>
      <c r="BP23" s="40" t="e">
        <f t="shared" ca="1" si="25"/>
        <v>#N/A</v>
      </c>
      <c r="BQ23" s="40">
        <f t="shared" si="26"/>
        <v>0</v>
      </c>
      <c r="BR23" s="40" t="e">
        <f t="shared" si="27"/>
        <v>#N/A</v>
      </c>
      <c r="BS23" s="40">
        <f t="shared" ca="1" si="28"/>
        <v>0</v>
      </c>
      <c r="BT23" s="40" t="e">
        <f t="shared" si="29"/>
        <v>#N/A</v>
      </c>
      <c r="BU23" s="40">
        <v>0</v>
      </c>
      <c r="BV23" s="40">
        <f t="shared" si="30"/>
        <v>0</v>
      </c>
      <c r="BX23" s="40" t="e">
        <f t="shared" si="31"/>
        <v>#N/A</v>
      </c>
    </row>
    <row r="24" spans="1:76" ht="19.5" customHeight="1" x14ac:dyDescent="0.2">
      <c r="A24" s="52"/>
      <c r="B24" s="169"/>
      <c r="C24" s="61"/>
      <c r="D24" s="208"/>
      <c r="E24" s="223" t="e">
        <f>VLOOKUP(D24,'登録情報(男子) '!$A$2:$C$2060,3,FALSE)</f>
        <v>#N/A</v>
      </c>
      <c r="F24" s="223"/>
      <c r="G24" s="62"/>
      <c r="H24" s="62" t="s">
        <v>264</v>
      </c>
      <c r="I24" s="63"/>
      <c r="J24" s="101"/>
      <c r="K24" s="60"/>
      <c r="L24" s="169"/>
      <c r="M24" s="61"/>
      <c r="N24" s="208"/>
      <c r="O24" s="223" t="e">
        <f>VLOOKUP(N24,'登録情報(男子) '!$A$2:$C$2060,3,FALSE)</f>
        <v>#N/A</v>
      </c>
      <c r="P24" s="224"/>
      <c r="Q24" s="61"/>
      <c r="R24" s="62" t="s">
        <v>286</v>
      </c>
      <c r="S24" s="63"/>
      <c r="T24" s="101"/>
      <c r="U24" s="52"/>
      <c r="W24" s="40" t="str">
        <f t="shared" si="0"/>
        <v/>
      </c>
      <c r="X24" s="40" t="str">
        <f t="shared" si="1"/>
        <v/>
      </c>
      <c r="Y24" s="40" t="str">
        <f>IF($D$24="","",$D$24)</f>
        <v/>
      </c>
      <c r="Z24" s="40" t="e">
        <f>IF($E$24="","",$E$24)</f>
        <v>#N/A</v>
      </c>
      <c r="AB24" s="40" t="str">
        <f t="shared" ca="1" si="2"/>
        <v/>
      </c>
      <c r="AC24" s="40" t="str">
        <f t="shared" ca="1" si="3"/>
        <v/>
      </c>
      <c r="AE24" s="40" t="e">
        <f t="shared" si="4"/>
        <v>#N/A</v>
      </c>
      <c r="AF24" s="40" t="e">
        <f t="shared" si="5"/>
        <v>#N/A</v>
      </c>
      <c r="AH24" s="40">
        <v>0</v>
      </c>
      <c r="AI24" s="40">
        <f t="shared" si="6"/>
        <v>0</v>
      </c>
      <c r="AJ24" s="40" t="e">
        <f t="shared" si="7"/>
        <v>#N/A</v>
      </c>
      <c r="AL24" s="40">
        <v>0</v>
      </c>
      <c r="AM24" s="40">
        <f t="shared" si="8"/>
        <v>0</v>
      </c>
      <c r="AN24" s="40">
        <f>IF($D24="",0,IF(COUNTIF($D23:$D25,$D24)&gt;1,COLUMN(),0))</f>
        <v>0</v>
      </c>
      <c r="AO24" s="40">
        <f t="shared" si="9"/>
        <v>0</v>
      </c>
      <c r="AP24" s="40" t="e">
        <f t="shared" ca="1" si="10"/>
        <v>#N/A</v>
      </c>
      <c r="AQ24" s="40">
        <f t="shared" si="11"/>
        <v>0</v>
      </c>
      <c r="AR24" s="40" t="e">
        <f t="shared" si="12"/>
        <v>#N/A</v>
      </c>
      <c r="AS24" s="40">
        <f t="shared" ca="1" si="13"/>
        <v>0</v>
      </c>
      <c r="AT24" s="40" t="e">
        <f t="shared" si="14"/>
        <v>#N/A</v>
      </c>
      <c r="AU24" s="40">
        <f>IF(AND($D24&lt;&gt;"",$D23=""),COLUMN(),0)</f>
        <v>0</v>
      </c>
      <c r="AV24" s="40">
        <f t="shared" si="15"/>
        <v>0</v>
      </c>
      <c r="AX24" s="40" t="e">
        <f t="shared" si="16"/>
        <v>#N/A</v>
      </c>
      <c r="BB24" s="40" t="str">
        <f t="shared" ca="1" si="17"/>
        <v/>
      </c>
      <c r="BC24" s="40" t="str">
        <f t="shared" ca="1" si="18"/>
        <v/>
      </c>
      <c r="BE24" s="40" t="e">
        <f t="shared" si="19"/>
        <v>#N/A</v>
      </c>
      <c r="BF24" s="40" t="e">
        <f t="shared" si="20"/>
        <v>#N/A</v>
      </c>
      <c r="BH24" s="40">
        <v>0</v>
      </c>
      <c r="BI24" s="40">
        <f t="shared" si="21"/>
        <v>0</v>
      </c>
      <c r="BJ24" s="40" t="e">
        <f t="shared" si="22"/>
        <v>#N/A</v>
      </c>
      <c r="BL24" s="40">
        <v>0</v>
      </c>
      <c r="BM24" s="40">
        <f t="shared" si="23"/>
        <v>0</v>
      </c>
      <c r="BN24" s="40">
        <f>IF($N24="",0,IF(COUNTIF($N23:$N25,$N24)&gt;1,COLUMN(),0))</f>
        <v>0</v>
      </c>
      <c r="BO24" s="40">
        <f t="shared" si="24"/>
        <v>0</v>
      </c>
      <c r="BP24" s="40" t="e">
        <f t="shared" ca="1" si="25"/>
        <v>#N/A</v>
      </c>
      <c r="BQ24" s="40">
        <f t="shared" si="26"/>
        <v>0</v>
      </c>
      <c r="BR24" s="40" t="e">
        <f t="shared" si="27"/>
        <v>#N/A</v>
      </c>
      <c r="BS24" s="40">
        <f t="shared" ca="1" si="28"/>
        <v>0</v>
      </c>
      <c r="BT24" s="40" t="e">
        <f t="shared" si="29"/>
        <v>#N/A</v>
      </c>
      <c r="BU24" s="40">
        <f>IF(AND($N24&lt;&gt;"",$N23=""),COLUMN(),0)</f>
        <v>0</v>
      </c>
      <c r="BV24" s="40">
        <f t="shared" si="30"/>
        <v>0</v>
      </c>
      <c r="BX24" s="40" t="e">
        <f t="shared" si="31"/>
        <v>#N/A</v>
      </c>
    </row>
    <row r="25" spans="1:76" ht="19.5" customHeight="1" x14ac:dyDescent="0.2">
      <c r="A25" s="52"/>
      <c r="B25" s="169"/>
      <c r="C25" s="65"/>
      <c r="D25" s="209"/>
      <c r="E25" s="225" t="e">
        <f>VLOOKUP(D25,'登録情報(男子) '!$A$2:$C$2060,3,FALSE)</f>
        <v>#N/A</v>
      </c>
      <c r="F25" s="225"/>
      <c r="G25" s="66"/>
      <c r="H25" s="66" t="s">
        <v>264</v>
      </c>
      <c r="I25" s="67"/>
      <c r="J25" s="102"/>
      <c r="K25" s="68"/>
      <c r="L25" s="180"/>
      <c r="M25" s="65"/>
      <c r="N25" s="209"/>
      <c r="O25" s="225" t="e">
        <f>VLOOKUP(N25,'登録情報(男子) '!$A$2:$C$2060,3,FALSE)</f>
        <v>#N/A</v>
      </c>
      <c r="P25" s="226"/>
      <c r="Q25" s="65"/>
      <c r="R25" s="66" t="s">
        <v>286</v>
      </c>
      <c r="S25" s="67"/>
      <c r="T25" s="102"/>
      <c r="U25" s="52"/>
      <c r="W25" s="40" t="str">
        <f t="shared" si="0"/>
        <v/>
      </c>
      <c r="X25" s="40" t="str">
        <f t="shared" si="1"/>
        <v/>
      </c>
      <c r="Y25" s="40" t="str">
        <f>IF($D$25="","",$D$25)</f>
        <v/>
      </c>
      <c r="Z25" s="40" t="e">
        <f>IF($E$25="","",$E$25)</f>
        <v>#N/A</v>
      </c>
      <c r="AB25" s="40" t="str">
        <f t="shared" ca="1" si="2"/>
        <v/>
      </c>
      <c r="AC25" s="40" t="str">
        <f t="shared" ca="1" si="3"/>
        <v/>
      </c>
      <c r="AE25" s="40" t="e">
        <f t="shared" si="4"/>
        <v>#N/A</v>
      </c>
      <c r="AF25" s="40" t="e">
        <f t="shared" si="5"/>
        <v>#N/A</v>
      </c>
      <c r="AH25" s="40">
        <v>0</v>
      </c>
      <c r="AI25" s="40">
        <f t="shared" si="6"/>
        <v>0</v>
      </c>
      <c r="AJ25" s="40" t="e">
        <f t="shared" si="7"/>
        <v>#N/A</v>
      </c>
      <c r="AL25" s="40">
        <v>0</v>
      </c>
      <c r="AM25" s="40">
        <f t="shared" si="8"/>
        <v>0</v>
      </c>
      <c r="AN25" s="40">
        <f>IF($D25="",0,IF(COUNTIF($D23:$D25,$D25)&gt;1,COLUMN(),0))</f>
        <v>0</v>
      </c>
      <c r="AO25" s="40">
        <f t="shared" si="9"/>
        <v>0</v>
      </c>
      <c r="AP25" s="40" t="e">
        <f t="shared" ca="1" si="10"/>
        <v>#N/A</v>
      </c>
      <c r="AQ25" s="40">
        <f t="shared" si="11"/>
        <v>0</v>
      </c>
      <c r="AR25" s="40" t="e">
        <f t="shared" si="12"/>
        <v>#N/A</v>
      </c>
      <c r="AS25" s="40">
        <f t="shared" ca="1" si="13"/>
        <v>0</v>
      </c>
      <c r="AT25" s="40" t="e">
        <f t="shared" si="14"/>
        <v>#N/A</v>
      </c>
      <c r="AU25" s="40">
        <f>IF(AND($D25&lt;&gt;"",$D24=""),COLUMN(),0)</f>
        <v>0</v>
      </c>
      <c r="AV25" s="40">
        <f t="shared" si="15"/>
        <v>0</v>
      </c>
      <c r="AX25" s="40" t="e">
        <f t="shared" si="16"/>
        <v>#N/A</v>
      </c>
      <c r="BB25" s="40" t="str">
        <f t="shared" ca="1" si="17"/>
        <v/>
      </c>
      <c r="BC25" s="40" t="str">
        <f t="shared" ca="1" si="18"/>
        <v/>
      </c>
      <c r="BE25" s="40" t="e">
        <f t="shared" si="19"/>
        <v>#N/A</v>
      </c>
      <c r="BF25" s="40" t="e">
        <f t="shared" si="20"/>
        <v>#N/A</v>
      </c>
      <c r="BH25" s="40">
        <v>0</v>
      </c>
      <c r="BI25" s="40">
        <f t="shared" si="21"/>
        <v>0</v>
      </c>
      <c r="BJ25" s="40" t="e">
        <f t="shared" si="22"/>
        <v>#N/A</v>
      </c>
      <c r="BL25" s="40">
        <v>0</v>
      </c>
      <c r="BM25" s="40">
        <f t="shared" si="23"/>
        <v>0</v>
      </c>
      <c r="BN25" s="40">
        <f>IF($N25="",0,IF(COUNTIF($N23:$N25,$N25)&gt;1,COLUMN(),0))</f>
        <v>0</v>
      </c>
      <c r="BO25" s="40">
        <f t="shared" si="24"/>
        <v>0</v>
      </c>
      <c r="BP25" s="40" t="e">
        <f t="shared" ca="1" si="25"/>
        <v>#N/A</v>
      </c>
      <c r="BQ25" s="40">
        <f t="shared" si="26"/>
        <v>0</v>
      </c>
      <c r="BR25" s="40" t="e">
        <f t="shared" si="27"/>
        <v>#N/A</v>
      </c>
      <c r="BS25" s="40">
        <f t="shared" ca="1" si="28"/>
        <v>0</v>
      </c>
      <c r="BT25" s="40" t="e">
        <f t="shared" si="29"/>
        <v>#N/A</v>
      </c>
      <c r="BU25" s="40">
        <f>IF(AND($N25&lt;&gt;"",$N24=""),COLUMN(),0)</f>
        <v>0</v>
      </c>
      <c r="BV25" s="40">
        <f t="shared" si="30"/>
        <v>0</v>
      </c>
      <c r="BX25" s="40" t="e">
        <f t="shared" si="31"/>
        <v>#N/A</v>
      </c>
    </row>
    <row r="26" spans="1:76" ht="19.5" customHeight="1" x14ac:dyDescent="0.2">
      <c r="A26" s="52"/>
      <c r="B26" s="179" t="s">
        <v>266</v>
      </c>
      <c r="C26" s="70"/>
      <c r="D26" s="207"/>
      <c r="E26" s="227" t="e">
        <f>VLOOKUP(D26,'登録情報(男子) '!$A$2:$C$2060,3,FALSE)</f>
        <v>#N/A</v>
      </c>
      <c r="F26" s="227"/>
      <c r="G26" s="71"/>
      <c r="H26" s="71" t="s">
        <v>266</v>
      </c>
      <c r="I26" s="72"/>
      <c r="J26" s="103"/>
      <c r="K26" s="73"/>
      <c r="L26" s="173" t="s">
        <v>288</v>
      </c>
      <c r="M26" s="71"/>
      <c r="N26" s="207"/>
      <c r="O26" s="227" t="e">
        <f>VLOOKUP(N26,'登録情報(男子) '!$A$2:$C$2060,3,FALSE)</f>
        <v>#N/A</v>
      </c>
      <c r="P26" s="228"/>
      <c r="Q26" s="70"/>
      <c r="R26" s="71" t="s">
        <v>288</v>
      </c>
      <c r="S26" s="72"/>
      <c r="T26" s="103"/>
      <c r="U26" s="52"/>
      <c r="W26" s="40" t="str">
        <f t="shared" si="0"/>
        <v/>
      </c>
      <c r="X26" s="40" t="str">
        <f t="shared" si="1"/>
        <v/>
      </c>
      <c r="Y26" s="40" t="str">
        <f>IF($D$26="","",$D$26)</f>
        <v/>
      </c>
      <c r="Z26" s="40" t="e">
        <f>IF($E$26="","",$E$26)</f>
        <v>#N/A</v>
      </c>
      <c r="AB26" s="40" t="str">
        <f t="shared" ca="1" si="2"/>
        <v/>
      </c>
      <c r="AC26" s="40" t="str">
        <f t="shared" ca="1" si="3"/>
        <v/>
      </c>
      <c r="AE26" s="40" t="e">
        <f t="shared" si="4"/>
        <v>#N/A</v>
      </c>
      <c r="AF26" s="40" t="e">
        <f t="shared" si="5"/>
        <v>#N/A</v>
      </c>
      <c r="AH26" s="40">
        <v>0</v>
      </c>
      <c r="AI26" s="40">
        <f t="shared" si="6"/>
        <v>0</v>
      </c>
      <c r="AJ26" s="40" t="e">
        <f t="shared" si="7"/>
        <v>#N/A</v>
      </c>
      <c r="AK26" s="40">
        <v>0</v>
      </c>
      <c r="AL26" s="40">
        <v>0</v>
      </c>
      <c r="AM26" s="40">
        <f t="shared" si="8"/>
        <v>0</v>
      </c>
      <c r="AN26" s="40">
        <f>IF($D26="",0,IF(COUNTIF($D26:$D28,$D26)&gt;1,COLUMN(),0))</f>
        <v>0</v>
      </c>
      <c r="AO26" s="40">
        <f t="shared" si="9"/>
        <v>0</v>
      </c>
      <c r="AP26" s="40" t="e">
        <f t="shared" ca="1" si="10"/>
        <v>#N/A</v>
      </c>
      <c r="AQ26" s="40">
        <f t="shared" si="11"/>
        <v>0</v>
      </c>
      <c r="AR26" s="40" t="e">
        <f t="shared" si="12"/>
        <v>#N/A</v>
      </c>
      <c r="AS26" s="40">
        <f t="shared" ca="1" si="13"/>
        <v>0</v>
      </c>
      <c r="AT26" s="40" t="e">
        <f t="shared" si="14"/>
        <v>#N/A</v>
      </c>
      <c r="AU26" s="40">
        <v>0</v>
      </c>
      <c r="AV26" s="40">
        <f t="shared" si="15"/>
        <v>0</v>
      </c>
      <c r="AX26" s="40" t="e">
        <f t="shared" si="16"/>
        <v>#N/A</v>
      </c>
      <c r="BB26" s="40" t="str">
        <f t="shared" ca="1" si="17"/>
        <v/>
      </c>
      <c r="BC26" s="40" t="str">
        <f t="shared" ca="1" si="18"/>
        <v/>
      </c>
      <c r="BE26" s="40" t="e">
        <f t="shared" si="19"/>
        <v>#N/A</v>
      </c>
      <c r="BF26" s="40" t="e">
        <f t="shared" si="20"/>
        <v>#N/A</v>
      </c>
      <c r="BH26" s="40">
        <v>0</v>
      </c>
      <c r="BI26" s="40">
        <f t="shared" si="21"/>
        <v>0</v>
      </c>
      <c r="BJ26" s="40" t="e">
        <f t="shared" si="22"/>
        <v>#N/A</v>
      </c>
      <c r="BK26" s="40">
        <v>0</v>
      </c>
      <c r="BL26" s="40">
        <v>0</v>
      </c>
      <c r="BM26" s="40">
        <f t="shared" si="23"/>
        <v>0</v>
      </c>
      <c r="BN26" s="40">
        <f>IF($N26="",0,IF(COUNTIF($N26:$N28,$N26)&gt;1,COLUMN(),0))</f>
        <v>0</v>
      </c>
      <c r="BO26" s="40">
        <f t="shared" si="24"/>
        <v>0</v>
      </c>
      <c r="BP26" s="40" t="e">
        <f t="shared" ca="1" si="25"/>
        <v>#N/A</v>
      </c>
      <c r="BQ26" s="40">
        <f t="shared" si="26"/>
        <v>0</v>
      </c>
      <c r="BR26" s="40" t="e">
        <f t="shared" si="27"/>
        <v>#N/A</v>
      </c>
      <c r="BS26" s="40">
        <f t="shared" ca="1" si="28"/>
        <v>0</v>
      </c>
      <c r="BT26" s="40" t="e">
        <f t="shared" si="29"/>
        <v>#N/A</v>
      </c>
      <c r="BU26" s="40">
        <v>0</v>
      </c>
      <c r="BV26" s="40">
        <f t="shared" si="30"/>
        <v>0</v>
      </c>
      <c r="BX26" s="40" t="e">
        <f t="shared" si="31"/>
        <v>#N/A</v>
      </c>
    </row>
    <row r="27" spans="1:76" ht="19.5" customHeight="1" x14ac:dyDescent="0.2">
      <c r="A27" s="52"/>
      <c r="B27" s="169"/>
      <c r="C27" s="61"/>
      <c r="D27" s="208"/>
      <c r="E27" s="223" t="e">
        <f>VLOOKUP(D27,'登録情報(男子) '!$A$2:$C$2060,3,FALSE)</f>
        <v>#N/A</v>
      </c>
      <c r="F27" s="223"/>
      <c r="G27" s="62"/>
      <c r="H27" s="71" t="s">
        <v>266</v>
      </c>
      <c r="I27" s="63"/>
      <c r="J27" s="101"/>
      <c r="K27" s="60"/>
      <c r="L27" s="174"/>
      <c r="M27" s="62"/>
      <c r="N27" s="208"/>
      <c r="O27" s="223" t="e">
        <f>VLOOKUP(N27,'登録情報(男子) '!$A$2:$C$2060,3,FALSE)</f>
        <v>#N/A</v>
      </c>
      <c r="P27" s="224"/>
      <c r="Q27" s="61"/>
      <c r="R27" s="71" t="s">
        <v>288</v>
      </c>
      <c r="S27" s="63"/>
      <c r="T27" s="101"/>
      <c r="U27" s="52"/>
      <c r="W27" s="40" t="str">
        <f t="shared" si="0"/>
        <v/>
      </c>
      <c r="X27" s="40" t="str">
        <f t="shared" si="1"/>
        <v/>
      </c>
      <c r="Y27" s="40" t="str">
        <f>IF($D$27="","",$D$27)</f>
        <v/>
      </c>
      <c r="Z27" s="40" t="e">
        <f>IF($E$27="","",$E$27)</f>
        <v>#N/A</v>
      </c>
      <c r="AB27" s="40" t="str">
        <f t="shared" ca="1" si="2"/>
        <v/>
      </c>
      <c r="AC27" s="40" t="str">
        <f t="shared" ca="1" si="3"/>
        <v/>
      </c>
      <c r="AE27" s="40" t="e">
        <f t="shared" si="4"/>
        <v>#N/A</v>
      </c>
      <c r="AF27" s="40" t="e">
        <f t="shared" si="5"/>
        <v>#N/A</v>
      </c>
      <c r="AH27" s="40">
        <v>0</v>
      </c>
      <c r="AI27" s="40">
        <f t="shared" si="6"/>
        <v>0</v>
      </c>
      <c r="AJ27" s="40" t="e">
        <f t="shared" si="7"/>
        <v>#N/A</v>
      </c>
      <c r="AL27" s="40">
        <v>0</v>
      </c>
      <c r="AM27" s="40">
        <f t="shared" si="8"/>
        <v>0</v>
      </c>
      <c r="AN27" s="40">
        <f>IF($D27="",0,IF(COUNTIF($D26:$D28,$D27)&gt;1,COLUMN(),0))</f>
        <v>0</v>
      </c>
      <c r="AO27" s="40">
        <f t="shared" si="9"/>
        <v>0</v>
      </c>
      <c r="AP27" s="40" t="e">
        <f t="shared" ca="1" si="10"/>
        <v>#N/A</v>
      </c>
      <c r="AQ27" s="40">
        <f t="shared" si="11"/>
        <v>0</v>
      </c>
      <c r="AR27" s="40" t="e">
        <f t="shared" si="12"/>
        <v>#N/A</v>
      </c>
      <c r="AS27" s="40">
        <f t="shared" ca="1" si="13"/>
        <v>0</v>
      </c>
      <c r="AT27" s="40" t="e">
        <f t="shared" si="14"/>
        <v>#N/A</v>
      </c>
      <c r="AU27" s="40">
        <f>IF(AND($D27&lt;&gt;"",$D26=""),COLUMN(),0)</f>
        <v>0</v>
      </c>
      <c r="AV27" s="40">
        <f t="shared" si="15"/>
        <v>0</v>
      </c>
      <c r="AX27" s="40" t="e">
        <f t="shared" si="16"/>
        <v>#N/A</v>
      </c>
      <c r="BB27" s="40" t="str">
        <f t="shared" ca="1" si="17"/>
        <v/>
      </c>
      <c r="BC27" s="40" t="str">
        <f t="shared" ca="1" si="18"/>
        <v/>
      </c>
      <c r="BE27" s="40" t="e">
        <f t="shared" si="19"/>
        <v>#N/A</v>
      </c>
      <c r="BF27" s="40" t="e">
        <f t="shared" si="20"/>
        <v>#N/A</v>
      </c>
      <c r="BH27" s="40">
        <v>0</v>
      </c>
      <c r="BI27" s="40">
        <f t="shared" si="21"/>
        <v>0</v>
      </c>
      <c r="BJ27" s="40" t="e">
        <f t="shared" si="22"/>
        <v>#N/A</v>
      </c>
      <c r="BL27" s="40">
        <v>0</v>
      </c>
      <c r="BM27" s="40">
        <f t="shared" si="23"/>
        <v>0</v>
      </c>
      <c r="BN27" s="40">
        <f>IF($N27="",0,IF(COUNTIF($N26:$N28,$N27)&gt;1,COLUMN(),0))</f>
        <v>0</v>
      </c>
      <c r="BO27" s="40">
        <f t="shared" si="24"/>
        <v>0</v>
      </c>
      <c r="BP27" s="40" t="e">
        <f t="shared" ca="1" si="25"/>
        <v>#N/A</v>
      </c>
      <c r="BQ27" s="40">
        <f t="shared" si="26"/>
        <v>0</v>
      </c>
      <c r="BR27" s="40" t="e">
        <f t="shared" si="27"/>
        <v>#N/A</v>
      </c>
      <c r="BS27" s="40">
        <f t="shared" ca="1" si="28"/>
        <v>0</v>
      </c>
      <c r="BT27" s="40" t="e">
        <f t="shared" si="29"/>
        <v>#N/A</v>
      </c>
      <c r="BU27" s="40">
        <f>IF(AND($N27&lt;&gt;"",$N26=""),COLUMN(),0)</f>
        <v>0</v>
      </c>
      <c r="BV27" s="40">
        <f t="shared" si="30"/>
        <v>0</v>
      </c>
      <c r="BX27" s="40" t="e">
        <f t="shared" si="31"/>
        <v>#N/A</v>
      </c>
    </row>
    <row r="28" spans="1:76" ht="19.5" customHeight="1" x14ac:dyDescent="0.2">
      <c r="A28" s="52"/>
      <c r="B28" s="180"/>
      <c r="C28" s="76"/>
      <c r="D28" s="209"/>
      <c r="E28" s="225" t="e">
        <f>VLOOKUP(D28,'登録情報(男子) '!$A$2:$C$2060,3,FALSE)</f>
        <v>#N/A</v>
      </c>
      <c r="F28" s="225"/>
      <c r="G28" s="77"/>
      <c r="H28" s="78" t="s">
        <v>266</v>
      </c>
      <c r="I28" s="79"/>
      <c r="J28" s="102"/>
      <c r="K28" s="60"/>
      <c r="L28" s="181"/>
      <c r="M28" s="77"/>
      <c r="N28" s="209"/>
      <c r="O28" s="225" t="e">
        <f>VLOOKUP(N28,'登録情報(男子) '!$A$2:$C$2060,3,FALSE)</f>
        <v>#N/A</v>
      </c>
      <c r="P28" s="226"/>
      <c r="Q28" s="76"/>
      <c r="R28" s="78" t="s">
        <v>288</v>
      </c>
      <c r="S28" s="79"/>
      <c r="T28" s="102"/>
      <c r="U28" s="52"/>
      <c r="W28" s="40" t="str">
        <f t="shared" si="0"/>
        <v/>
      </c>
      <c r="X28" s="40" t="str">
        <f t="shared" si="1"/>
        <v/>
      </c>
      <c r="Y28" s="40" t="str">
        <f>IF($D$28="","",$D$28)</f>
        <v/>
      </c>
      <c r="Z28" s="40" t="e">
        <f>IF($E$28="","",$E$28)</f>
        <v>#N/A</v>
      </c>
      <c r="AB28" s="40" t="str">
        <f t="shared" ca="1" si="2"/>
        <v/>
      </c>
      <c r="AC28" s="40" t="str">
        <f t="shared" ca="1" si="3"/>
        <v/>
      </c>
      <c r="AE28" s="40" t="e">
        <f t="shared" si="4"/>
        <v>#N/A</v>
      </c>
      <c r="AF28" s="40" t="e">
        <f t="shared" si="5"/>
        <v>#N/A</v>
      </c>
      <c r="AH28" s="40">
        <v>0</v>
      </c>
      <c r="AI28" s="40">
        <f t="shared" si="6"/>
        <v>0</v>
      </c>
      <c r="AJ28" s="40" t="e">
        <f t="shared" si="7"/>
        <v>#N/A</v>
      </c>
      <c r="AL28" s="40">
        <v>0</v>
      </c>
      <c r="AM28" s="40">
        <f t="shared" si="8"/>
        <v>0</v>
      </c>
      <c r="AN28" s="40">
        <f>IF($D28="",0,IF(COUNTIF($D26:$D28,$D28)&gt;1,COLUMN(),0))</f>
        <v>0</v>
      </c>
      <c r="AO28" s="40">
        <f t="shared" si="9"/>
        <v>0</v>
      </c>
      <c r="AP28" s="40" t="e">
        <f t="shared" ca="1" si="10"/>
        <v>#N/A</v>
      </c>
      <c r="AQ28" s="40">
        <f t="shared" si="11"/>
        <v>0</v>
      </c>
      <c r="AR28" s="40" t="e">
        <f t="shared" si="12"/>
        <v>#N/A</v>
      </c>
      <c r="AS28" s="40">
        <f t="shared" ca="1" si="13"/>
        <v>0</v>
      </c>
      <c r="AT28" s="40" t="e">
        <f t="shared" si="14"/>
        <v>#N/A</v>
      </c>
      <c r="AU28" s="40">
        <f>IF(AND($D28&lt;&gt;"",$D27=""),COLUMN(),0)</f>
        <v>0</v>
      </c>
      <c r="AV28" s="40">
        <f t="shared" si="15"/>
        <v>0</v>
      </c>
      <c r="AX28" s="40" t="e">
        <f t="shared" si="16"/>
        <v>#N/A</v>
      </c>
      <c r="BB28" s="40" t="str">
        <f t="shared" ca="1" si="17"/>
        <v/>
      </c>
      <c r="BC28" s="40" t="str">
        <f t="shared" ca="1" si="18"/>
        <v/>
      </c>
      <c r="BE28" s="40" t="e">
        <f t="shared" si="19"/>
        <v>#N/A</v>
      </c>
      <c r="BF28" s="40" t="e">
        <f t="shared" si="20"/>
        <v>#N/A</v>
      </c>
      <c r="BH28" s="40">
        <v>0</v>
      </c>
      <c r="BI28" s="40">
        <f t="shared" si="21"/>
        <v>0</v>
      </c>
      <c r="BJ28" s="40" t="e">
        <f t="shared" si="22"/>
        <v>#N/A</v>
      </c>
      <c r="BL28" s="40">
        <v>0</v>
      </c>
      <c r="BM28" s="40">
        <f t="shared" si="23"/>
        <v>0</v>
      </c>
      <c r="BN28" s="40">
        <f>IF($N28="",0,IF(COUNTIF($N26:$N28,$N28)&gt;1,COLUMN(),0))</f>
        <v>0</v>
      </c>
      <c r="BO28" s="40">
        <f t="shared" si="24"/>
        <v>0</v>
      </c>
      <c r="BP28" s="40" t="e">
        <f t="shared" ca="1" si="25"/>
        <v>#N/A</v>
      </c>
      <c r="BQ28" s="40">
        <f t="shared" si="26"/>
        <v>0</v>
      </c>
      <c r="BR28" s="40" t="e">
        <f t="shared" si="27"/>
        <v>#N/A</v>
      </c>
      <c r="BS28" s="40">
        <f t="shared" ca="1" si="28"/>
        <v>0</v>
      </c>
      <c r="BT28" s="40" t="e">
        <f t="shared" si="29"/>
        <v>#N/A</v>
      </c>
      <c r="BU28" s="40">
        <f>IF(AND($N28&lt;&gt;"",$N27=""),COLUMN(),0)</f>
        <v>0</v>
      </c>
      <c r="BV28" s="40">
        <f t="shared" si="30"/>
        <v>0</v>
      </c>
      <c r="BX28" s="40" t="e">
        <f t="shared" si="31"/>
        <v>#N/A</v>
      </c>
    </row>
    <row r="29" spans="1:76" ht="19.5" customHeight="1" x14ac:dyDescent="0.2">
      <c r="A29" s="52"/>
      <c r="B29" s="179" t="s">
        <v>268</v>
      </c>
      <c r="C29" s="70"/>
      <c r="D29" s="207"/>
      <c r="E29" s="227" t="e">
        <f>VLOOKUP(D29,'登録情報(男子) '!$A$2:$C$2060,3,FALSE)</f>
        <v>#N/A</v>
      </c>
      <c r="F29" s="227"/>
      <c r="G29" s="70"/>
      <c r="H29" s="58" t="s">
        <v>268</v>
      </c>
      <c r="I29" s="72"/>
      <c r="J29" s="103"/>
      <c r="K29" s="73"/>
      <c r="L29" s="176" t="s">
        <v>290</v>
      </c>
      <c r="M29" s="70"/>
      <c r="N29" s="210"/>
      <c r="O29" s="227" t="e">
        <f>VLOOKUP(N29,'登録情報(男子) '!$A$2:$C$2060,3,FALSE)</f>
        <v>#N/A</v>
      </c>
      <c r="P29" s="228"/>
      <c r="Q29" s="70"/>
      <c r="R29" s="71" t="s">
        <v>290</v>
      </c>
      <c r="S29" s="182"/>
      <c r="T29" s="183"/>
      <c r="U29" s="52"/>
      <c r="W29" s="40" t="str">
        <f t="shared" si="0"/>
        <v/>
      </c>
      <c r="X29" s="40" t="str">
        <f t="shared" si="1"/>
        <v/>
      </c>
      <c r="Y29" s="40" t="str">
        <f>IF($D$29="","",$D$29)</f>
        <v/>
      </c>
      <c r="Z29" s="40" t="e">
        <f>IF($E$29="","",$E$29)</f>
        <v>#N/A</v>
      </c>
      <c r="AB29" s="40" t="str">
        <f t="shared" ca="1" si="2"/>
        <v/>
      </c>
      <c r="AC29" s="40" t="str">
        <f t="shared" ca="1" si="3"/>
        <v/>
      </c>
      <c r="AE29" s="40" t="e">
        <f t="shared" si="4"/>
        <v>#N/A</v>
      </c>
      <c r="AF29" s="40" t="e">
        <f t="shared" si="5"/>
        <v>#N/A</v>
      </c>
      <c r="AH29" s="40">
        <v>0</v>
      </c>
      <c r="AI29" s="40">
        <f t="shared" si="6"/>
        <v>0</v>
      </c>
      <c r="AJ29" s="40" t="e">
        <f t="shared" si="7"/>
        <v>#N/A</v>
      </c>
      <c r="AK29" s="40">
        <v>0</v>
      </c>
      <c r="AL29" s="40">
        <v>0</v>
      </c>
      <c r="AM29" s="40">
        <f t="shared" si="8"/>
        <v>0</v>
      </c>
      <c r="AN29" s="40">
        <f>IF($D29="",0,IF(COUNTIF($D29:$D31,$D29)&gt;1,COLUMN(),0))</f>
        <v>0</v>
      </c>
      <c r="AO29" s="40">
        <f t="shared" si="9"/>
        <v>0</v>
      </c>
      <c r="AP29" s="40" t="e">
        <f t="shared" ca="1" si="10"/>
        <v>#N/A</v>
      </c>
      <c r="AQ29" s="40">
        <f t="shared" si="11"/>
        <v>0</v>
      </c>
      <c r="AR29" s="40" t="e">
        <f t="shared" si="12"/>
        <v>#N/A</v>
      </c>
      <c r="AS29" s="40">
        <f t="shared" ca="1" si="13"/>
        <v>0</v>
      </c>
      <c r="AT29" s="40" t="e">
        <f t="shared" si="14"/>
        <v>#N/A</v>
      </c>
      <c r="AU29" s="40">
        <v>0</v>
      </c>
      <c r="AV29" s="40">
        <f t="shared" si="15"/>
        <v>0</v>
      </c>
      <c r="AX29" s="40" t="e">
        <f t="shared" si="16"/>
        <v>#N/A</v>
      </c>
      <c r="BB29" s="40" t="str">
        <f t="shared" ca="1" si="17"/>
        <v/>
      </c>
      <c r="BC29" s="40" t="str">
        <f t="shared" ca="1" si="18"/>
        <v/>
      </c>
      <c r="BE29" s="40" t="e">
        <f t="shared" si="19"/>
        <v>#N/A</v>
      </c>
      <c r="BF29" s="40" t="e">
        <f t="shared" si="20"/>
        <v>#N/A</v>
      </c>
      <c r="BH29" s="40">
        <f>IF(AND($N29&lt;&gt;"",$N30=""),COLUMN(),0)</f>
        <v>0</v>
      </c>
      <c r="BI29" s="40">
        <f>IF(ISNUMBER(VALUE($T29))=TRUE,0,COLUMN())</f>
        <v>0</v>
      </c>
      <c r="BJ29" s="40" t="e">
        <f t="shared" si="22"/>
        <v>#N/A</v>
      </c>
      <c r="BK29" s="40">
        <v>0</v>
      </c>
      <c r="BL29" s="40">
        <v>0</v>
      </c>
      <c r="BM29" s="40">
        <v>0</v>
      </c>
      <c r="BN29" s="40">
        <f>IF($N29="",0,IF(COUNTIF($N29:$N34,$N29)&gt;1,COLUMN(),0))</f>
        <v>0</v>
      </c>
      <c r="BO29" s="40">
        <f t="shared" si="24"/>
        <v>0</v>
      </c>
      <c r="BP29" s="40" t="e">
        <f t="shared" ca="1" si="25"/>
        <v>#N/A</v>
      </c>
      <c r="BQ29" s="40">
        <f t="shared" si="26"/>
        <v>0</v>
      </c>
      <c r="BR29" s="40" t="e">
        <f t="shared" si="27"/>
        <v>#N/A</v>
      </c>
      <c r="BS29" s="40">
        <f t="shared" ca="1" si="28"/>
        <v>0</v>
      </c>
      <c r="BT29" s="40" t="e">
        <f t="shared" si="29"/>
        <v>#N/A</v>
      </c>
      <c r="BU29" s="40">
        <v>0</v>
      </c>
      <c r="BV29" s="40">
        <f t="shared" si="30"/>
        <v>0</v>
      </c>
      <c r="BX29" s="40" t="e">
        <f t="shared" si="31"/>
        <v>#N/A</v>
      </c>
    </row>
    <row r="30" spans="1:76" ht="19.5" customHeight="1" x14ac:dyDescent="0.2">
      <c r="A30" s="52"/>
      <c r="B30" s="169"/>
      <c r="C30" s="61"/>
      <c r="D30" s="208"/>
      <c r="E30" s="223" t="e">
        <f>VLOOKUP(D30,'登録情報(男子) '!$A$2:$C$2060,3,FALSE)</f>
        <v>#N/A</v>
      </c>
      <c r="F30" s="223"/>
      <c r="G30" s="57"/>
      <c r="H30" s="71" t="s">
        <v>268</v>
      </c>
      <c r="I30" s="63"/>
      <c r="J30" s="101"/>
      <c r="K30" s="60"/>
      <c r="L30" s="177"/>
      <c r="M30" s="61"/>
      <c r="N30" s="211"/>
      <c r="O30" s="223" t="e">
        <f>VLOOKUP(N30,'登録情報(男子) '!$A$2:$C$2060,3,FALSE)</f>
        <v>#N/A</v>
      </c>
      <c r="P30" s="224"/>
      <c r="Q30" s="57"/>
      <c r="R30" s="71" t="s">
        <v>290</v>
      </c>
      <c r="S30" s="229"/>
      <c r="T30" s="184"/>
      <c r="U30" s="52"/>
      <c r="W30" s="40" t="str">
        <f t="shared" si="0"/>
        <v/>
      </c>
      <c r="X30" s="40" t="str">
        <f t="shared" si="1"/>
        <v/>
      </c>
      <c r="Y30" s="40" t="str">
        <f>IF($D$30="","",$D$30)</f>
        <v/>
      </c>
      <c r="Z30" s="40" t="e">
        <f>IF($E$30="","",$E$30)</f>
        <v>#N/A</v>
      </c>
      <c r="AB30" s="40" t="str">
        <f t="shared" ca="1" si="2"/>
        <v/>
      </c>
      <c r="AC30" s="40" t="str">
        <f t="shared" ca="1" si="3"/>
        <v/>
      </c>
      <c r="AE30" s="40" t="e">
        <f t="shared" si="4"/>
        <v>#N/A</v>
      </c>
      <c r="AF30" s="40" t="e">
        <f t="shared" si="5"/>
        <v>#N/A</v>
      </c>
      <c r="AH30" s="40">
        <v>0</v>
      </c>
      <c r="AI30" s="40">
        <f t="shared" si="6"/>
        <v>0</v>
      </c>
      <c r="AJ30" s="40" t="e">
        <f t="shared" si="7"/>
        <v>#N/A</v>
      </c>
      <c r="AL30" s="40">
        <v>0</v>
      </c>
      <c r="AM30" s="40">
        <f t="shared" si="8"/>
        <v>0</v>
      </c>
      <c r="AN30" s="40">
        <f>IF($D30="",0,IF(COUNTIF($D29:$D31,$D30)&gt;1,COLUMN(),0))</f>
        <v>0</v>
      </c>
      <c r="AO30" s="40">
        <f t="shared" si="9"/>
        <v>0</v>
      </c>
      <c r="AP30" s="40" t="e">
        <f t="shared" ca="1" si="10"/>
        <v>#N/A</v>
      </c>
      <c r="AQ30" s="40">
        <f t="shared" si="11"/>
        <v>0</v>
      </c>
      <c r="AR30" s="40" t="e">
        <f t="shared" si="12"/>
        <v>#N/A</v>
      </c>
      <c r="AS30" s="40">
        <f t="shared" ca="1" si="13"/>
        <v>0</v>
      </c>
      <c r="AT30" s="40" t="e">
        <f t="shared" si="14"/>
        <v>#N/A</v>
      </c>
      <c r="AU30" s="40">
        <f>IF(AND($D30&lt;&gt;"",$D29=""),COLUMN(),0)</f>
        <v>0</v>
      </c>
      <c r="AV30" s="40">
        <f t="shared" si="15"/>
        <v>0</v>
      </c>
      <c r="AX30" s="40" t="e">
        <f t="shared" si="16"/>
        <v>#N/A</v>
      </c>
      <c r="BB30" s="40" t="str">
        <f t="shared" ca="1" si="17"/>
        <v/>
      </c>
      <c r="BC30" s="40" t="str">
        <f t="shared" ca="1" si="18"/>
        <v/>
      </c>
      <c r="BE30" s="40" t="e">
        <f t="shared" ca="1" si="19"/>
        <v>#N/A</v>
      </c>
      <c r="BF30" s="40" t="e">
        <f t="shared" ca="1" si="20"/>
        <v>#N/A</v>
      </c>
      <c r="BH30" s="40">
        <f>IF(AND($N30&lt;&gt;"",$N31=""),COLUMN(),0)</f>
        <v>0</v>
      </c>
      <c r="BI30" s="40">
        <v>0</v>
      </c>
      <c r="BJ30" s="40">
        <v>0</v>
      </c>
      <c r="BL30" s="40">
        <v>0</v>
      </c>
      <c r="BM30" s="40">
        <v>0</v>
      </c>
      <c r="BN30" s="40">
        <f>IF($N30="",0,IF(COUNTIF($N29:$N34,$N30)&gt;1,COLUMN(),0))</f>
        <v>0</v>
      </c>
      <c r="BO30" s="40">
        <f t="shared" si="24"/>
        <v>0</v>
      </c>
      <c r="BP30" s="40" t="e">
        <f t="shared" ca="1" si="25"/>
        <v>#N/A</v>
      </c>
      <c r="BQ30" s="40">
        <f t="shared" si="26"/>
        <v>0</v>
      </c>
      <c r="BR30" s="40" t="e">
        <f t="shared" si="27"/>
        <v>#N/A</v>
      </c>
      <c r="BS30" s="40">
        <f t="shared" ca="1" si="28"/>
        <v>0</v>
      </c>
      <c r="BT30" s="40" t="e">
        <f t="shared" si="29"/>
        <v>#N/A</v>
      </c>
      <c r="BU30" s="40">
        <f>IF(AND($N30&lt;&gt;"",$N29=""),COLUMN(),0)</f>
        <v>0</v>
      </c>
      <c r="BV30" s="40">
        <f t="shared" si="30"/>
        <v>0</v>
      </c>
      <c r="BX30" s="40" t="e">
        <f t="shared" si="31"/>
        <v>#N/A</v>
      </c>
    </row>
    <row r="31" spans="1:76" ht="19.5" customHeight="1" x14ac:dyDescent="0.2">
      <c r="A31" s="52"/>
      <c r="B31" s="169"/>
      <c r="C31" s="65"/>
      <c r="D31" s="209"/>
      <c r="E31" s="225" t="e">
        <f>VLOOKUP(D31,'登録情報(男子) '!$A$2:$C$2060,3,FALSE)</f>
        <v>#N/A</v>
      </c>
      <c r="F31" s="225"/>
      <c r="G31" s="80"/>
      <c r="H31" s="71" t="s">
        <v>268</v>
      </c>
      <c r="I31" s="67"/>
      <c r="J31" s="102"/>
      <c r="K31" s="68"/>
      <c r="L31" s="177"/>
      <c r="M31" s="62"/>
      <c r="N31" s="211"/>
      <c r="O31" s="223" t="e">
        <f>VLOOKUP(N31,'登録情報(男子) '!$A$2:$C$2060,3,FALSE)</f>
        <v>#N/A</v>
      </c>
      <c r="P31" s="224"/>
      <c r="Q31" s="57"/>
      <c r="R31" s="71" t="s">
        <v>290</v>
      </c>
      <c r="S31" s="230"/>
      <c r="T31" s="184"/>
      <c r="U31" s="52"/>
      <c r="W31" s="40" t="str">
        <f t="shared" si="0"/>
        <v/>
      </c>
      <c r="X31" s="40" t="str">
        <f t="shared" si="1"/>
        <v/>
      </c>
      <c r="Y31" s="40" t="str">
        <f>IF($D$31="","",$D$31)</f>
        <v/>
      </c>
      <c r="Z31" s="40" t="e">
        <f>IF($E$31="","",$E$31)</f>
        <v>#N/A</v>
      </c>
      <c r="AB31" s="40" t="str">
        <f t="shared" ca="1" si="2"/>
        <v/>
      </c>
      <c r="AC31" s="40" t="str">
        <f t="shared" ca="1" si="3"/>
        <v/>
      </c>
      <c r="AE31" s="40" t="e">
        <f t="shared" si="4"/>
        <v>#N/A</v>
      </c>
      <c r="AF31" s="40" t="e">
        <f t="shared" si="5"/>
        <v>#N/A</v>
      </c>
      <c r="AH31" s="40">
        <v>0</v>
      </c>
      <c r="AI31" s="40">
        <f t="shared" si="6"/>
        <v>0</v>
      </c>
      <c r="AJ31" s="40" t="e">
        <f t="shared" si="7"/>
        <v>#N/A</v>
      </c>
      <c r="AL31" s="40">
        <v>0</v>
      </c>
      <c r="AM31" s="40">
        <f t="shared" si="8"/>
        <v>0</v>
      </c>
      <c r="AN31" s="40">
        <f>IF($D31="",0,IF(COUNTIF($D29:$D31,$D31)&gt;1,COLUMN(),0))</f>
        <v>0</v>
      </c>
      <c r="AO31" s="40">
        <f t="shared" si="9"/>
        <v>0</v>
      </c>
      <c r="AP31" s="40" t="e">
        <f t="shared" ca="1" si="10"/>
        <v>#N/A</v>
      </c>
      <c r="AQ31" s="40">
        <f t="shared" si="11"/>
        <v>0</v>
      </c>
      <c r="AR31" s="40" t="e">
        <f t="shared" si="12"/>
        <v>#N/A</v>
      </c>
      <c r="AS31" s="40">
        <f t="shared" ca="1" si="13"/>
        <v>0</v>
      </c>
      <c r="AT31" s="40" t="e">
        <f t="shared" si="14"/>
        <v>#N/A</v>
      </c>
      <c r="AU31" s="40">
        <f>IF(AND($D31&lt;&gt;"",$D30=""),COLUMN(),0)</f>
        <v>0</v>
      </c>
      <c r="AV31" s="40">
        <f t="shared" si="15"/>
        <v>0</v>
      </c>
      <c r="AX31" s="40" t="e">
        <f t="shared" si="16"/>
        <v>#N/A</v>
      </c>
      <c r="BB31" s="40" t="str">
        <f t="shared" ca="1" si="17"/>
        <v/>
      </c>
      <c r="BC31" s="40" t="str">
        <f t="shared" ca="1" si="18"/>
        <v/>
      </c>
      <c r="BE31" s="40" t="e">
        <f t="shared" ca="1" si="19"/>
        <v>#N/A</v>
      </c>
      <c r="BF31" s="40" t="e">
        <f t="shared" ca="1" si="20"/>
        <v>#N/A</v>
      </c>
      <c r="BH31" s="40">
        <f>IF(AND($N31&lt;&gt;"",$N32=""),COLUMN(),0)</f>
        <v>0</v>
      </c>
      <c r="BI31" s="40">
        <v>0</v>
      </c>
      <c r="BJ31" s="40">
        <v>0</v>
      </c>
      <c r="BL31" s="40">
        <v>0</v>
      </c>
      <c r="BM31" s="40">
        <v>0</v>
      </c>
      <c r="BN31" s="40">
        <f>IF($N31="",0,IF(COUNTIF($N29:$N34,$N31)&gt;1,COLUMN(),0))</f>
        <v>0</v>
      </c>
      <c r="BO31" s="40">
        <f t="shared" si="24"/>
        <v>0</v>
      </c>
      <c r="BP31" s="40" t="e">
        <f t="shared" ca="1" si="25"/>
        <v>#N/A</v>
      </c>
      <c r="BQ31" s="40">
        <f t="shared" si="26"/>
        <v>0</v>
      </c>
      <c r="BR31" s="40" t="e">
        <f t="shared" si="27"/>
        <v>#N/A</v>
      </c>
      <c r="BS31" s="40">
        <f t="shared" ca="1" si="28"/>
        <v>0</v>
      </c>
      <c r="BT31" s="40" t="e">
        <f t="shared" si="29"/>
        <v>#N/A</v>
      </c>
      <c r="BU31" s="40">
        <f>IF(AND($N31&lt;&gt;"",$N30=""),COLUMN(),0)</f>
        <v>0</v>
      </c>
      <c r="BV31" s="40">
        <f t="shared" si="30"/>
        <v>0</v>
      </c>
      <c r="BX31" s="40" t="e">
        <f t="shared" si="31"/>
        <v>#N/A</v>
      </c>
    </row>
    <row r="32" spans="1:76" ht="19.5" customHeight="1" thickBot="1" x14ac:dyDescent="0.25">
      <c r="A32" s="52"/>
      <c r="B32" s="179" t="s">
        <v>270</v>
      </c>
      <c r="C32" s="57"/>
      <c r="D32" s="207"/>
      <c r="E32" s="227" t="e">
        <f>VLOOKUP(D32,'登録情報(男子) '!$A$2:$C$2060,3,FALSE)</f>
        <v>#N/A</v>
      </c>
      <c r="F32" s="227"/>
      <c r="G32" s="57"/>
      <c r="H32" s="71" t="s">
        <v>270</v>
      </c>
      <c r="I32" s="59"/>
      <c r="J32" s="103"/>
      <c r="K32" s="60"/>
      <c r="L32" s="231"/>
      <c r="M32" s="57"/>
      <c r="N32" s="211"/>
      <c r="O32" s="223" t="e">
        <f>VLOOKUP(N32,'登録情報(男子) '!$A$2:$C$2060,3,FALSE)</f>
        <v>#N/A</v>
      </c>
      <c r="P32" s="224"/>
      <c r="Q32" s="57"/>
      <c r="R32" s="58" t="s">
        <v>290</v>
      </c>
      <c r="S32" s="229"/>
      <c r="T32" s="184"/>
      <c r="U32" s="52"/>
      <c r="W32" s="40" t="str">
        <f t="shared" si="0"/>
        <v/>
      </c>
      <c r="X32" s="40" t="str">
        <f t="shared" si="1"/>
        <v/>
      </c>
      <c r="Y32" s="40" t="str">
        <f>IF($D$32="","",$D$32)</f>
        <v/>
      </c>
      <c r="Z32" s="40" t="e">
        <f>IF($E$32="","",$E$32)</f>
        <v>#N/A</v>
      </c>
      <c r="AB32" s="40" t="str">
        <f t="shared" ca="1" si="2"/>
        <v/>
      </c>
      <c r="AC32" s="40" t="str">
        <f t="shared" ca="1" si="3"/>
        <v/>
      </c>
      <c r="AE32" s="40" t="e">
        <f t="shared" si="4"/>
        <v>#N/A</v>
      </c>
      <c r="AF32" s="40" t="e">
        <f t="shared" si="5"/>
        <v>#N/A</v>
      </c>
      <c r="AH32" s="40">
        <v>0</v>
      </c>
      <c r="AI32" s="40">
        <f t="shared" si="6"/>
        <v>0</v>
      </c>
      <c r="AJ32" s="40" t="e">
        <f t="shared" si="7"/>
        <v>#N/A</v>
      </c>
      <c r="AK32" s="40">
        <v>0</v>
      </c>
      <c r="AL32" s="40">
        <v>0</v>
      </c>
      <c r="AM32" s="40">
        <f t="shared" si="8"/>
        <v>0</v>
      </c>
      <c r="AN32" s="40">
        <f>IF($D32="",0,IF(COUNTIF($D32:$D34,$D32)&gt;1,COLUMN(),0))</f>
        <v>0</v>
      </c>
      <c r="AO32" s="40">
        <f t="shared" si="9"/>
        <v>0</v>
      </c>
      <c r="AP32" s="40" t="e">
        <f t="shared" ca="1" si="10"/>
        <v>#N/A</v>
      </c>
      <c r="AQ32" s="40">
        <f t="shared" si="11"/>
        <v>0</v>
      </c>
      <c r="AR32" s="40" t="e">
        <f t="shared" si="12"/>
        <v>#N/A</v>
      </c>
      <c r="AS32" s="40">
        <f t="shared" ca="1" si="13"/>
        <v>0</v>
      </c>
      <c r="AT32" s="40" t="e">
        <f t="shared" si="14"/>
        <v>#N/A</v>
      </c>
      <c r="AU32" s="40">
        <v>0</v>
      </c>
      <c r="AV32" s="40">
        <f t="shared" si="15"/>
        <v>0</v>
      </c>
      <c r="AX32" s="40" t="e">
        <f t="shared" si="16"/>
        <v>#N/A</v>
      </c>
      <c r="BB32" s="40" t="str">
        <f t="shared" ca="1" si="17"/>
        <v/>
      </c>
      <c r="BC32" s="40" t="str">
        <f t="shared" ca="1" si="18"/>
        <v/>
      </c>
      <c r="BE32" s="40" t="e">
        <f t="shared" ca="1" si="19"/>
        <v>#N/A</v>
      </c>
      <c r="BF32" s="40" t="e">
        <f t="shared" ca="1" si="20"/>
        <v>#N/A</v>
      </c>
      <c r="BH32" s="40">
        <v>0</v>
      </c>
      <c r="BI32" s="40">
        <v>0</v>
      </c>
      <c r="BJ32" s="40">
        <v>0</v>
      </c>
      <c r="BL32" s="40">
        <v>0</v>
      </c>
      <c r="BM32" s="40">
        <v>0</v>
      </c>
      <c r="BN32" s="40">
        <f>IF($N32="",0,IF(COUNTIF($N29:$N34,$N32)&gt;1,COLUMN(),0))</f>
        <v>0</v>
      </c>
      <c r="BO32" s="40">
        <f t="shared" si="24"/>
        <v>0</v>
      </c>
      <c r="BP32" s="40" t="e">
        <f t="shared" ca="1" si="25"/>
        <v>#N/A</v>
      </c>
      <c r="BQ32" s="40">
        <f t="shared" si="26"/>
        <v>0</v>
      </c>
      <c r="BR32" s="40" t="e">
        <f t="shared" si="27"/>
        <v>#N/A</v>
      </c>
      <c r="BS32" s="40">
        <f t="shared" ca="1" si="28"/>
        <v>0</v>
      </c>
      <c r="BT32" s="40" t="e">
        <f t="shared" si="29"/>
        <v>#N/A</v>
      </c>
      <c r="BU32" s="40">
        <f>IF(AND($N32&lt;&gt;"",$N31=""),COLUMN(),0)</f>
        <v>0</v>
      </c>
      <c r="BV32" s="40">
        <f t="shared" si="30"/>
        <v>0</v>
      </c>
      <c r="BX32" s="40" t="e">
        <f t="shared" si="31"/>
        <v>#N/A</v>
      </c>
    </row>
    <row r="33" spans="1:76" ht="19.5" customHeight="1" thickBot="1" x14ac:dyDescent="0.25">
      <c r="A33" s="52"/>
      <c r="B33" s="169"/>
      <c r="C33" s="61"/>
      <c r="D33" s="208"/>
      <c r="E33" s="223" t="e">
        <f>VLOOKUP(D33,'登録情報(男子) '!$A$2:$C$2060,3,FALSE)</f>
        <v>#N/A</v>
      </c>
      <c r="F33" s="223"/>
      <c r="G33" s="57"/>
      <c r="H33" s="62" t="s">
        <v>270</v>
      </c>
      <c r="I33" s="63"/>
      <c r="J33" s="101"/>
      <c r="K33" s="60"/>
      <c r="L33" s="231"/>
      <c r="M33" s="61"/>
      <c r="N33" s="211"/>
      <c r="O33" s="223" t="e">
        <f>VLOOKUP(N33,'登録情報(男子) '!$A$2:$C$2060,3,FALSE)</f>
        <v>#N/A</v>
      </c>
      <c r="P33" s="224"/>
      <c r="Q33" s="57"/>
      <c r="R33" s="64" t="s">
        <v>290</v>
      </c>
      <c r="S33" s="229"/>
      <c r="T33" s="184"/>
      <c r="U33" s="52"/>
      <c r="W33" s="40" t="str">
        <f t="shared" si="0"/>
        <v/>
      </c>
      <c r="X33" s="40" t="str">
        <f t="shared" si="1"/>
        <v/>
      </c>
      <c r="Y33" s="40" t="str">
        <f>IF($D$33="","",$D$33)</f>
        <v/>
      </c>
      <c r="Z33" s="40" t="e">
        <f>IF($E$33="","",$E$33)</f>
        <v>#N/A</v>
      </c>
      <c r="AB33" s="40" t="str">
        <f t="shared" ca="1" si="2"/>
        <v/>
      </c>
      <c r="AC33" s="40" t="str">
        <f t="shared" ca="1" si="3"/>
        <v/>
      </c>
      <c r="AE33" s="40" t="e">
        <f t="shared" si="4"/>
        <v>#N/A</v>
      </c>
      <c r="AF33" s="40" t="e">
        <f t="shared" si="5"/>
        <v>#N/A</v>
      </c>
      <c r="AH33" s="40">
        <v>0</v>
      </c>
      <c r="AI33" s="40">
        <f t="shared" si="6"/>
        <v>0</v>
      </c>
      <c r="AJ33" s="40" t="e">
        <f t="shared" si="7"/>
        <v>#N/A</v>
      </c>
      <c r="AL33" s="40">
        <v>0</v>
      </c>
      <c r="AM33" s="40">
        <f t="shared" si="8"/>
        <v>0</v>
      </c>
      <c r="AN33" s="40">
        <f>IF($D33="",0,IF(COUNTIF($D32:$D34,$D33)&gt;1,COLUMN(),0))</f>
        <v>0</v>
      </c>
      <c r="AO33" s="40">
        <f t="shared" si="9"/>
        <v>0</v>
      </c>
      <c r="AP33" s="40" t="e">
        <f t="shared" ca="1" si="10"/>
        <v>#N/A</v>
      </c>
      <c r="AQ33" s="40">
        <f t="shared" si="11"/>
        <v>0</v>
      </c>
      <c r="AR33" s="40" t="e">
        <f t="shared" si="12"/>
        <v>#N/A</v>
      </c>
      <c r="AS33" s="40">
        <f t="shared" ca="1" si="13"/>
        <v>0</v>
      </c>
      <c r="AT33" s="40" t="e">
        <f t="shared" si="14"/>
        <v>#N/A</v>
      </c>
      <c r="AU33" s="40">
        <f>IF(AND($D33&lt;&gt;"",$D32=""),COLUMN(),0)</f>
        <v>0</v>
      </c>
      <c r="AV33" s="40">
        <f t="shared" si="15"/>
        <v>0</v>
      </c>
      <c r="AX33" s="40" t="e">
        <f t="shared" si="16"/>
        <v>#N/A</v>
      </c>
      <c r="BB33" s="40" t="str">
        <f t="shared" ca="1" si="17"/>
        <v/>
      </c>
      <c r="BC33" s="40" t="str">
        <f t="shared" ca="1" si="18"/>
        <v/>
      </c>
      <c r="BE33" s="40" t="e">
        <f t="shared" ca="1" si="19"/>
        <v>#N/A</v>
      </c>
      <c r="BF33" s="40" t="e">
        <f t="shared" ca="1" si="20"/>
        <v>#N/A</v>
      </c>
      <c r="BH33" s="40">
        <v>0</v>
      </c>
      <c r="BI33" s="40">
        <v>0</v>
      </c>
      <c r="BJ33" s="40">
        <v>0</v>
      </c>
      <c r="BL33" s="40">
        <v>0</v>
      </c>
      <c r="BM33" s="40">
        <v>0</v>
      </c>
      <c r="BN33" s="40">
        <f>IF($N33="",0,IF(COUNTIF($N29:$N34,$N33)&gt;1,COLUMN(),0))</f>
        <v>0</v>
      </c>
      <c r="BO33" s="40">
        <f t="shared" si="24"/>
        <v>0</v>
      </c>
      <c r="BP33" s="40" t="e">
        <f t="shared" ca="1" si="25"/>
        <v>#N/A</v>
      </c>
      <c r="BQ33" s="40">
        <f t="shared" si="26"/>
        <v>0</v>
      </c>
      <c r="BR33" s="40" t="e">
        <f t="shared" si="27"/>
        <v>#N/A</v>
      </c>
      <c r="BS33" s="40">
        <f t="shared" ca="1" si="28"/>
        <v>0</v>
      </c>
      <c r="BT33" s="40" t="e">
        <f t="shared" si="29"/>
        <v>#N/A</v>
      </c>
      <c r="BU33" s="40">
        <f>IF(AND($N33&lt;&gt;"",$N32=""),COLUMN(),0)</f>
        <v>0</v>
      </c>
      <c r="BV33" s="40">
        <f t="shared" si="30"/>
        <v>0</v>
      </c>
      <c r="BX33" s="40" t="e">
        <f t="shared" si="31"/>
        <v>#N/A</v>
      </c>
    </row>
    <row r="34" spans="1:76" ht="19.5" customHeight="1" x14ac:dyDescent="0.2">
      <c r="A34" s="52"/>
      <c r="B34" s="169"/>
      <c r="C34" s="65"/>
      <c r="D34" s="209"/>
      <c r="E34" s="225" t="e">
        <f>VLOOKUP(D34,'登録情報(男子) '!$A$2:$C$2060,3,FALSE)</f>
        <v>#N/A</v>
      </c>
      <c r="F34" s="225"/>
      <c r="G34" s="81"/>
      <c r="H34" s="66" t="s">
        <v>270</v>
      </c>
      <c r="I34" s="67"/>
      <c r="J34" s="102"/>
      <c r="K34" s="68"/>
      <c r="L34" s="232"/>
      <c r="M34" s="76"/>
      <c r="N34" s="212"/>
      <c r="O34" s="225" t="e">
        <f>VLOOKUP(N34,'登録情報(男子) '!$A$2:$C$2060,3,FALSE)</f>
        <v>#N/A</v>
      </c>
      <c r="P34" s="226"/>
      <c r="Q34" s="80"/>
      <c r="R34" s="74" t="s">
        <v>290</v>
      </c>
      <c r="S34" s="233"/>
      <c r="T34" s="185"/>
      <c r="U34" s="52"/>
      <c r="W34" s="40" t="str">
        <f t="shared" si="0"/>
        <v/>
      </c>
      <c r="X34" s="40" t="str">
        <f t="shared" si="1"/>
        <v/>
      </c>
      <c r="Y34" s="40" t="str">
        <f>IF($D$34="","",$D$34)</f>
        <v/>
      </c>
      <c r="Z34" s="40" t="e">
        <f>IF($E$34="","",$E$34)</f>
        <v>#N/A</v>
      </c>
      <c r="AB34" s="40" t="str">
        <f t="shared" ca="1" si="2"/>
        <v/>
      </c>
      <c r="AC34" s="40" t="str">
        <f t="shared" ca="1" si="3"/>
        <v/>
      </c>
      <c r="AE34" s="40" t="e">
        <f t="shared" si="4"/>
        <v>#N/A</v>
      </c>
      <c r="AF34" s="40" t="e">
        <f t="shared" si="5"/>
        <v>#N/A</v>
      </c>
      <c r="AH34" s="40">
        <v>0</v>
      </c>
      <c r="AI34" s="40">
        <f t="shared" si="6"/>
        <v>0</v>
      </c>
      <c r="AJ34" s="40" t="e">
        <f t="shared" si="7"/>
        <v>#N/A</v>
      </c>
      <c r="AL34" s="40">
        <v>0</v>
      </c>
      <c r="AM34" s="40">
        <f t="shared" si="8"/>
        <v>0</v>
      </c>
      <c r="AN34" s="40">
        <f>IF($D34="",0,IF(COUNTIF($D32:$D34,$D34)&gt;1,COLUMN(),0))</f>
        <v>0</v>
      </c>
      <c r="AO34" s="40">
        <f t="shared" si="9"/>
        <v>0</v>
      </c>
      <c r="AP34" s="40" t="e">
        <f t="shared" ca="1" si="10"/>
        <v>#N/A</v>
      </c>
      <c r="AQ34" s="40">
        <f t="shared" si="11"/>
        <v>0</v>
      </c>
      <c r="AR34" s="40" t="e">
        <f t="shared" si="12"/>
        <v>#N/A</v>
      </c>
      <c r="AS34" s="40">
        <f t="shared" ca="1" si="13"/>
        <v>0</v>
      </c>
      <c r="AT34" s="40" t="e">
        <f t="shared" si="14"/>
        <v>#N/A</v>
      </c>
      <c r="AU34" s="40">
        <f>IF(AND($D34&lt;&gt;"",$D33=""),COLUMN(),0)</f>
        <v>0</v>
      </c>
      <c r="AV34" s="40">
        <f t="shared" si="15"/>
        <v>0</v>
      </c>
      <c r="AX34" s="40" t="e">
        <f t="shared" si="16"/>
        <v>#N/A</v>
      </c>
      <c r="BB34" s="40" t="str">
        <f t="shared" ca="1" si="17"/>
        <v/>
      </c>
      <c r="BC34" s="40" t="str">
        <f t="shared" ca="1" si="18"/>
        <v/>
      </c>
      <c r="BE34" s="40" t="e">
        <f t="shared" ca="1" si="19"/>
        <v>#N/A</v>
      </c>
      <c r="BF34" s="40" t="e">
        <f t="shared" ca="1" si="20"/>
        <v>#N/A</v>
      </c>
      <c r="BH34" s="40">
        <v>0</v>
      </c>
      <c r="BI34" s="40">
        <v>0</v>
      </c>
      <c r="BJ34" s="40">
        <v>0</v>
      </c>
      <c r="BL34" s="40">
        <v>0</v>
      </c>
      <c r="BM34" s="40">
        <v>0</v>
      </c>
      <c r="BN34" s="40">
        <f>IF($N34="",0,IF(COUNTIF($N29:$N34,$N34)&gt;1,COLUMN(),0))</f>
        <v>0</v>
      </c>
      <c r="BO34" s="40">
        <f t="shared" si="24"/>
        <v>0</v>
      </c>
      <c r="BP34" s="40" t="e">
        <f t="shared" ca="1" si="25"/>
        <v>#N/A</v>
      </c>
      <c r="BQ34" s="40">
        <f t="shared" si="26"/>
        <v>0</v>
      </c>
      <c r="BR34" s="40" t="e">
        <f t="shared" si="27"/>
        <v>#N/A</v>
      </c>
      <c r="BS34" s="40">
        <f t="shared" ca="1" si="28"/>
        <v>0</v>
      </c>
      <c r="BT34" s="40" t="e">
        <f t="shared" si="29"/>
        <v>#N/A</v>
      </c>
      <c r="BU34" s="40">
        <f>IF(AND($N34&lt;&gt;"",$N33=""),COLUMN(),0)</f>
        <v>0</v>
      </c>
      <c r="BV34" s="40">
        <f t="shared" si="30"/>
        <v>0</v>
      </c>
      <c r="BX34" s="40" t="e">
        <f t="shared" si="31"/>
        <v>#N/A</v>
      </c>
    </row>
    <row r="35" spans="1:76" ht="19.5" customHeight="1" x14ac:dyDescent="0.2">
      <c r="A35" s="52"/>
      <c r="B35" s="173" t="s">
        <v>272</v>
      </c>
      <c r="C35" s="58"/>
      <c r="D35" s="207"/>
      <c r="E35" s="227" t="e">
        <f>VLOOKUP(D35,'登録情報(男子) '!$A$2:$C$2060,3,FALSE)</f>
        <v>#N/A</v>
      </c>
      <c r="F35" s="227"/>
      <c r="G35" s="58"/>
      <c r="H35" s="71" t="s">
        <v>272</v>
      </c>
      <c r="I35" s="59"/>
      <c r="J35" s="103"/>
      <c r="K35" s="73"/>
      <c r="L35" s="186" t="s">
        <v>292</v>
      </c>
      <c r="M35" s="61"/>
      <c r="N35" s="210"/>
      <c r="O35" s="227" t="e">
        <f>VLOOKUP(N35,'登録情報(男子) '!$A$2:$C$2060,3,FALSE)</f>
        <v>#N/A</v>
      </c>
      <c r="P35" s="228"/>
      <c r="Q35" s="70"/>
      <c r="R35" s="71" t="s">
        <v>292</v>
      </c>
      <c r="S35" s="182"/>
      <c r="T35" s="183"/>
      <c r="U35" s="52"/>
      <c r="W35" s="40" t="str">
        <f t="shared" si="0"/>
        <v/>
      </c>
      <c r="X35" s="40" t="str">
        <f t="shared" si="1"/>
        <v/>
      </c>
      <c r="Y35" s="40" t="str">
        <f>IF($D$35="","",$D$35)</f>
        <v/>
      </c>
      <c r="Z35" s="40" t="e">
        <f>IF($E$35="","",$E$35)</f>
        <v>#N/A</v>
      </c>
      <c r="AB35" s="40" t="str">
        <f t="shared" ca="1" si="2"/>
        <v/>
      </c>
      <c r="AC35" s="40" t="str">
        <f t="shared" ca="1" si="3"/>
        <v/>
      </c>
      <c r="AE35" s="40" t="e">
        <f t="shared" si="4"/>
        <v>#N/A</v>
      </c>
      <c r="AF35" s="40" t="e">
        <f t="shared" si="5"/>
        <v>#N/A</v>
      </c>
      <c r="AH35" s="40">
        <v>0</v>
      </c>
      <c r="AI35" s="40">
        <f t="shared" si="6"/>
        <v>0</v>
      </c>
      <c r="AJ35" s="40" t="e">
        <f t="shared" si="7"/>
        <v>#N/A</v>
      </c>
      <c r="AK35" s="40">
        <v>0</v>
      </c>
      <c r="AL35" s="40">
        <v>0</v>
      </c>
      <c r="AM35" s="40">
        <f t="shared" si="8"/>
        <v>0</v>
      </c>
      <c r="AN35" s="40">
        <f>IF($D35="",0,IF(COUNTIF($D35:$D37,$D35)&gt;1,COLUMN(),0))</f>
        <v>0</v>
      </c>
      <c r="AO35" s="40">
        <f t="shared" si="9"/>
        <v>0</v>
      </c>
      <c r="AP35" s="40" t="e">
        <f t="shared" ca="1" si="10"/>
        <v>#N/A</v>
      </c>
      <c r="AQ35" s="40">
        <f t="shared" si="11"/>
        <v>0</v>
      </c>
      <c r="AR35" s="40" t="e">
        <f t="shared" si="12"/>
        <v>#N/A</v>
      </c>
      <c r="AS35" s="40">
        <f t="shared" ca="1" si="13"/>
        <v>0</v>
      </c>
      <c r="AT35" s="40" t="e">
        <f t="shared" si="14"/>
        <v>#N/A</v>
      </c>
      <c r="AU35" s="40">
        <v>0</v>
      </c>
      <c r="AV35" s="40">
        <f t="shared" si="15"/>
        <v>0</v>
      </c>
      <c r="AX35" s="40" t="e">
        <f t="shared" si="16"/>
        <v>#N/A</v>
      </c>
      <c r="BB35" s="40" t="str">
        <f t="shared" ca="1" si="17"/>
        <v/>
      </c>
      <c r="BC35" s="40" t="str">
        <f t="shared" ca="1" si="18"/>
        <v/>
      </c>
      <c r="BE35" s="40" t="e">
        <f t="shared" si="19"/>
        <v>#N/A</v>
      </c>
      <c r="BF35" s="40" t="e">
        <f t="shared" si="20"/>
        <v>#N/A</v>
      </c>
      <c r="BH35" s="40">
        <f>IF(AND($N35&lt;&gt;"",$N36=""),COLUMN(),0)</f>
        <v>0</v>
      </c>
      <c r="BI35" s="40">
        <f>IF(ISNUMBER(VALUE($T35))=TRUE,0,COLUMN())</f>
        <v>0</v>
      </c>
      <c r="BJ35" s="40" t="e">
        <f>IF(AND($T35="",OR($O35&lt;&gt;"",$N35&lt;&gt;"")),COLUMN(),0)</f>
        <v>#N/A</v>
      </c>
      <c r="BK35" s="40">
        <v>0</v>
      </c>
      <c r="BL35" s="40">
        <v>0</v>
      </c>
      <c r="BM35" s="40">
        <v>0</v>
      </c>
      <c r="BN35" s="40">
        <f>IF($N35="",0,IF(COUNTIF($N35:$N40,$N35)&gt;1,COLUMN(),0))</f>
        <v>0</v>
      </c>
      <c r="BO35" s="40">
        <f t="shared" si="24"/>
        <v>0</v>
      </c>
      <c r="BP35" s="40" t="e">
        <f t="shared" ca="1" si="25"/>
        <v>#N/A</v>
      </c>
      <c r="BQ35" s="40">
        <f t="shared" si="26"/>
        <v>0</v>
      </c>
      <c r="BR35" s="40" t="e">
        <f t="shared" si="27"/>
        <v>#N/A</v>
      </c>
      <c r="BS35" s="40">
        <f t="shared" ca="1" si="28"/>
        <v>0</v>
      </c>
      <c r="BT35" s="40" t="e">
        <f t="shared" si="29"/>
        <v>#N/A</v>
      </c>
      <c r="BU35" s="40">
        <v>0</v>
      </c>
      <c r="BV35" s="40">
        <f t="shared" si="30"/>
        <v>0</v>
      </c>
      <c r="BX35" s="40" t="e">
        <f t="shared" si="31"/>
        <v>#N/A</v>
      </c>
    </row>
    <row r="36" spans="1:76" ht="19.5" customHeight="1" x14ac:dyDescent="0.2">
      <c r="A36" s="52"/>
      <c r="B36" s="174"/>
      <c r="C36" s="62"/>
      <c r="D36" s="208"/>
      <c r="E36" s="223" t="e">
        <f>VLOOKUP(D36,'登録情報(男子) '!$A$2:$C$2060,3,FALSE)</f>
        <v>#N/A</v>
      </c>
      <c r="F36" s="223"/>
      <c r="G36" s="62"/>
      <c r="H36" s="62" t="s">
        <v>272</v>
      </c>
      <c r="I36" s="63"/>
      <c r="J36" s="101"/>
      <c r="K36" s="60"/>
      <c r="L36" s="187"/>
      <c r="M36" s="61"/>
      <c r="N36" s="213"/>
      <c r="O36" s="223" t="e">
        <f>VLOOKUP(N36,'登録情報(男子) '!$A$2:$C$2060,3,FALSE)</f>
        <v>#N/A</v>
      </c>
      <c r="P36" s="224"/>
      <c r="Q36" s="57"/>
      <c r="R36" s="71" t="s">
        <v>292</v>
      </c>
      <c r="S36" s="229"/>
      <c r="T36" s="184"/>
      <c r="U36" s="52"/>
      <c r="W36" s="40" t="str">
        <f t="shared" si="0"/>
        <v/>
      </c>
      <c r="X36" s="40" t="str">
        <f t="shared" si="1"/>
        <v/>
      </c>
      <c r="Y36" s="40" t="str">
        <f>IF($D$36="","",$D$36)</f>
        <v/>
      </c>
      <c r="Z36" s="40" t="e">
        <f>IF($E$36="","",$E$36)</f>
        <v>#N/A</v>
      </c>
      <c r="AB36" s="40" t="str">
        <f t="shared" ca="1" si="2"/>
        <v/>
      </c>
      <c r="AC36" s="40" t="str">
        <f t="shared" ca="1" si="3"/>
        <v/>
      </c>
      <c r="AE36" s="40" t="e">
        <f t="shared" si="4"/>
        <v>#N/A</v>
      </c>
      <c r="AF36" s="40" t="e">
        <f t="shared" si="5"/>
        <v>#N/A</v>
      </c>
      <c r="AH36" s="40">
        <v>0</v>
      </c>
      <c r="AI36" s="40">
        <f t="shared" si="6"/>
        <v>0</v>
      </c>
      <c r="AJ36" s="40" t="e">
        <f t="shared" si="7"/>
        <v>#N/A</v>
      </c>
      <c r="AL36" s="40">
        <v>0</v>
      </c>
      <c r="AM36" s="40">
        <f t="shared" si="8"/>
        <v>0</v>
      </c>
      <c r="AN36" s="40">
        <f>IF($D36="",0,IF(COUNTIF($D35:$D37,$D36)&gt;1,COLUMN(),0))</f>
        <v>0</v>
      </c>
      <c r="AO36" s="40">
        <f t="shared" si="9"/>
        <v>0</v>
      </c>
      <c r="AP36" s="40" t="e">
        <f t="shared" ca="1" si="10"/>
        <v>#N/A</v>
      </c>
      <c r="AQ36" s="40">
        <f t="shared" si="11"/>
        <v>0</v>
      </c>
      <c r="AR36" s="40" t="e">
        <f t="shared" si="12"/>
        <v>#N/A</v>
      </c>
      <c r="AS36" s="40">
        <f t="shared" ca="1" si="13"/>
        <v>0</v>
      </c>
      <c r="AT36" s="40" t="e">
        <f t="shared" si="14"/>
        <v>#N/A</v>
      </c>
      <c r="AU36" s="40">
        <f>IF(AND($D36&lt;&gt;"",$D35=""),COLUMN(),0)</f>
        <v>0</v>
      </c>
      <c r="AV36" s="40">
        <f t="shared" si="15"/>
        <v>0</v>
      </c>
      <c r="AX36" s="40" t="e">
        <f t="shared" si="16"/>
        <v>#N/A</v>
      </c>
      <c r="BB36" s="40" t="str">
        <f t="shared" ca="1" si="17"/>
        <v/>
      </c>
      <c r="BC36" s="40" t="str">
        <f t="shared" ca="1" si="18"/>
        <v/>
      </c>
      <c r="BE36" s="40" t="e">
        <f t="shared" ca="1" si="19"/>
        <v>#N/A</v>
      </c>
      <c r="BF36" s="40" t="e">
        <f t="shared" ca="1" si="20"/>
        <v>#N/A</v>
      </c>
      <c r="BH36" s="40">
        <f>IF(AND($N36&lt;&gt;"",$N37=""),COLUMN(),0)</f>
        <v>0</v>
      </c>
      <c r="BI36" s="40">
        <v>0</v>
      </c>
      <c r="BJ36" s="40">
        <v>0</v>
      </c>
      <c r="BL36" s="40">
        <v>0</v>
      </c>
      <c r="BM36" s="40">
        <v>0</v>
      </c>
      <c r="BN36" s="40">
        <f>IF($N36="",0,IF(COUNTIF($N35:$N40,$N36)&gt;1,COLUMN(),0))</f>
        <v>0</v>
      </c>
      <c r="BO36" s="40">
        <f t="shared" si="24"/>
        <v>0</v>
      </c>
      <c r="BP36" s="40" t="e">
        <f t="shared" ca="1" si="25"/>
        <v>#N/A</v>
      </c>
      <c r="BQ36" s="40">
        <f t="shared" si="26"/>
        <v>0</v>
      </c>
      <c r="BR36" s="40" t="e">
        <f t="shared" si="27"/>
        <v>#N/A</v>
      </c>
      <c r="BS36" s="40">
        <f t="shared" ca="1" si="28"/>
        <v>0</v>
      </c>
      <c r="BT36" s="40" t="e">
        <f t="shared" si="29"/>
        <v>#N/A</v>
      </c>
      <c r="BU36" s="40">
        <f>IF(AND($N36&lt;&gt;"",$N35=""),COLUMN(),0)</f>
        <v>0</v>
      </c>
      <c r="BV36" s="40">
        <f t="shared" si="30"/>
        <v>0</v>
      </c>
      <c r="BX36" s="40" t="e">
        <f t="shared" si="31"/>
        <v>#N/A</v>
      </c>
    </row>
    <row r="37" spans="1:76" ht="19.5" customHeight="1" x14ac:dyDescent="0.2">
      <c r="A37" s="52"/>
      <c r="B37" s="175"/>
      <c r="C37" s="66"/>
      <c r="D37" s="209"/>
      <c r="E37" s="225" t="e">
        <f>VLOOKUP(D37,'登録情報(男子) '!$A$2:$C$2060,3,FALSE)</f>
        <v>#N/A</v>
      </c>
      <c r="F37" s="225"/>
      <c r="G37" s="66"/>
      <c r="H37" s="77" t="s">
        <v>272</v>
      </c>
      <c r="I37" s="67"/>
      <c r="J37" s="102"/>
      <c r="K37" s="68"/>
      <c r="L37" s="187"/>
      <c r="M37" s="62"/>
      <c r="N37" s="211"/>
      <c r="O37" s="223" t="e">
        <f>VLOOKUP(N37,'登録情報(男子) '!$A$2:$C$2060,3,FALSE)</f>
        <v>#N/A</v>
      </c>
      <c r="P37" s="224"/>
      <c r="Q37" s="57"/>
      <c r="R37" s="71" t="s">
        <v>292</v>
      </c>
      <c r="S37" s="230"/>
      <c r="T37" s="184"/>
      <c r="U37" s="52"/>
      <c r="W37" s="40" t="str">
        <f t="shared" si="0"/>
        <v/>
      </c>
      <c r="X37" s="40" t="str">
        <f t="shared" si="1"/>
        <v/>
      </c>
      <c r="Y37" s="40" t="str">
        <f>IF($D$37="","",$D$37)</f>
        <v/>
      </c>
      <c r="Z37" s="40" t="e">
        <f>IF($E$37="","",$E$37)</f>
        <v>#N/A</v>
      </c>
      <c r="AB37" s="40" t="str">
        <f t="shared" ca="1" si="2"/>
        <v/>
      </c>
      <c r="AC37" s="40" t="str">
        <f t="shared" ca="1" si="3"/>
        <v/>
      </c>
      <c r="AE37" s="40" t="e">
        <f t="shared" si="4"/>
        <v>#N/A</v>
      </c>
      <c r="AF37" s="40" t="e">
        <f t="shared" si="5"/>
        <v>#N/A</v>
      </c>
      <c r="AH37" s="40">
        <v>0</v>
      </c>
      <c r="AI37" s="40">
        <f t="shared" si="6"/>
        <v>0</v>
      </c>
      <c r="AJ37" s="40" t="e">
        <f t="shared" si="7"/>
        <v>#N/A</v>
      </c>
      <c r="AL37" s="40">
        <v>0</v>
      </c>
      <c r="AM37" s="40">
        <f t="shared" si="8"/>
        <v>0</v>
      </c>
      <c r="AN37" s="40">
        <f>IF($D37="",0,IF(COUNTIF($D35:$D37,$D37)&gt;1,COLUMN(),0))</f>
        <v>0</v>
      </c>
      <c r="AO37" s="40">
        <f t="shared" si="9"/>
        <v>0</v>
      </c>
      <c r="AP37" s="40" t="e">
        <f t="shared" ca="1" si="10"/>
        <v>#N/A</v>
      </c>
      <c r="AQ37" s="40">
        <f t="shared" si="11"/>
        <v>0</v>
      </c>
      <c r="AR37" s="40" t="e">
        <f t="shared" si="12"/>
        <v>#N/A</v>
      </c>
      <c r="AS37" s="40">
        <f t="shared" ca="1" si="13"/>
        <v>0</v>
      </c>
      <c r="AT37" s="40" t="e">
        <f t="shared" si="14"/>
        <v>#N/A</v>
      </c>
      <c r="AU37" s="40">
        <f>IF(AND($D37&lt;&gt;"",$D36=""),COLUMN(),0)</f>
        <v>0</v>
      </c>
      <c r="AV37" s="40">
        <f t="shared" si="15"/>
        <v>0</v>
      </c>
      <c r="AX37" s="40" t="e">
        <f t="shared" si="16"/>
        <v>#N/A</v>
      </c>
      <c r="BB37" s="40" t="str">
        <f t="shared" ca="1" si="17"/>
        <v/>
      </c>
      <c r="BC37" s="40" t="str">
        <f t="shared" ca="1" si="18"/>
        <v/>
      </c>
      <c r="BE37" s="40" t="e">
        <f t="shared" ca="1" si="19"/>
        <v>#N/A</v>
      </c>
      <c r="BF37" s="40" t="e">
        <f t="shared" ca="1" si="20"/>
        <v>#N/A</v>
      </c>
      <c r="BH37" s="40">
        <f>IF(AND($N37&lt;&gt;"",$N38=""),COLUMN(),0)</f>
        <v>0</v>
      </c>
      <c r="BI37" s="40">
        <v>0</v>
      </c>
      <c r="BJ37" s="40">
        <v>0</v>
      </c>
      <c r="BL37" s="40">
        <v>0</v>
      </c>
      <c r="BM37" s="40">
        <v>0</v>
      </c>
      <c r="BN37" s="40">
        <f>IF($N37="",0,IF(COUNTIF($N35:$N40,$N37)&gt;1,COLUMN(),0))</f>
        <v>0</v>
      </c>
      <c r="BO37" s="40">
        <f t="shared" si="24"/>
        <v>0</v>
      </c>
      <c r="BP37" s="40" t="e">
        <f t="shared" ca="1" si="25"/>
        <v>#N/A</v>
      </c>
      <c r="BQ37" s="40">
        <f t="shared" si="26"/>
        <v>0</v>
      </c>
      <c r="BR37" s="40" t="e">
        <f t="shared" si="27"/>
        <v>#N/A</v>
      </c>
      <c r="BS37" s="40">
        <f t="shared" ca="1" si="28"/>
        <v>0</v>
      </c>
      <c r="BT37" s="40" t="e">
        <f t="shared" si="29"/>
        <v>#N/A</v>
      </c>
      <c r="BU37" s="40">
        <f>IF(AND($N37&lt;&gt;"",$N36=""),COLUMN(),0)</f>
        <v>0</v>
      </c>
      <c r="BV37" s="40">
        <f t="shared" si="30"/>
        <v>0</v>
      </c>
      <c r="BX37" s="40" t="e">
        <f t="shared" si="31"/>
        <v>#N/A</v>
      </c>
    </row>
    <row r="38" spans="1:76" ht="19.5" customHeight="1" x14ac:dyDescent="0.2">
      <c r="A38" s="52"/>
      <c r="B38" s="179" t="s">
        <v>274</v>
      </c>
      <c r="C38" s="70"/>
      <c r="D38" s="207"/>
      <c r="E38" s="227" t="e">
        <f>VLOOKUP(D38,'登録情報(男子) '!$A$2:$C$2060,3,FALSE)</f>
        <v>#N/A</v>
      </c>
      <c r="F38" s="227"/>
      <c r="G38" s="70"/>
      <c r="H38" s="71" t="s">
        <v>274</v>
      </c>
      <c r="I38" s="72"/>
      <c r="J38" s="103"/>
      <c r="K38" s="73"/>
      <c r="L38" s="234"/>
      <c r="M38" s="57"/>
      <c r="N38" s="211"/>
      <c r="O38" s="223" t="e">
        <f>VLOOKUP(N38,'登録情報(男子) '!$A$2:$C$2060,3,FALSE)</f>
        <v>#N/A</v>
      </c>
      <c r="P38" s="224"/>
      <c r="Q38" s="57"/>
      <c r="R38" s="58" t="s">
        <v>292</v>
      </c>
      <c r="S38" s="229"/>
      <c r="T38" s="184"/>
      <c r="U38" s="52"/>
      <c r="W38" s="40" t="str">
        <f t="shared" si="0"/>
        <v/>
      </c>
      <c r="X38" s="40" t="str">
        <f t="shared" si="1"/>
        <v/>
      </c>
      <c r="Y38" s="40" t="str">
        <f>IF($D$38="","",$D$38)</f>
        <v/>
      </c>
      <c r="Z38" s="40" t="e">
        <f>IF($E$38="","",$E$38)</f>
        <v>#N/A</v>
      </c>
      <c r="AB38" s="40" t="str">
        <f t="shared" ca="1" si="2"/>
        <v/>
      </c>
      <c r="AC38" s="40" t="str">
        <f t="shared" ca="1" si="3"/>
        <v/>
      </c>
      <c r="AE38" s="40" t="e">
        <f t="shared" si="4"/>
        <v>#N/A</v>
      </c>
      <c r="AF38" s="40" t="e">
        <f t="shared" si="5"/>
        <v>#N/A</v>
      </c>
      <c r="AH38" s="40">
        <v>0</v>
      </c>
      <c r="AI38" s="40">
        <f t="shared" si="6"/>
        <v>0</v>
      </c>
      <c r="AJ38" s="40" t="e">
        <f t="shared" si="7"/>
        <v>#N/A</v>
      </c>
      <c r="AK38" s="40">
        <v>0</v>
      </c>
      <c r="AL38" s="40">
        <v>0</v>
      </c>
      <c r="AM38" s="40">
        <f t="shared" si="8"/>
        <v>0</v>
      </c>
      <c r="AN38" s="40">
        <f>IF($D38="",0,IF(COUNTIF($D38:$D40,$D38)&gt;1,COLUMN(),0))</f>
        <v>0</v>
      </c>
      <c r="AO38" s="40">
        <f t="shared" si="9"/>
        <v>0</v>
      </c>
      <c r="AP38" s="40" t="e">
        <f t="shared" ca="1" si="10"/>
        <v>#N/A</v>
      </c>
      <c r="AQ38" s="40">
        <f t="shared" si="11"/>
        <v>0</v>
      </c>
      <c r="AR38" s="40" t="e">
        <f t="shared" si="12"/>
        <v>#N/A</v>
      </c>
      <c r="AS38" s="40">
        <f t="shared" ca="1" si="13"/>
        <v>0</v>
      </c>
      <c r="AT38" s="40" t="e">
        <f t="shared" si="14"/>
        <v>#N/A</v>
      </c>
      <c r="AU38" s="40">
        <v>0</v>
      </c>
      <c r="AV38" s="40">
        <f t="shared" si="15"/>
        <v>0</v>
      </c>
      <c r="AX38" s="40" t="e">
        <f t="shared" si="16"/>
        <v>#N/A</v>
      </c>
      <c r="BB38" s="40" t="str">
        <f t="shared" ca="1" si="17"/>
        <v/>
      </c>
      <c r="BC38" s="40" t="str">
        <f t="shared" ca="1" si="18"/>
        <v/>
      </c>
      <c r="BE38" s="40" t="e">
        <f t="shared" ca="1" si="19"/>
        <v>#N/A</v>
      </c>
      <c r="BF38" s="40" t="e">
        <f t="shared" ca="1" si="20"/>
        <v>#N/A</v>
      </c>
      <c r="BH38" s="40">
        <v>0</v>
      </c>
      <c r="BI38" s="40">
        <v>0</v>
      </c>
      <c r="BJ38" s="40">
        <v>0</v>
      </c>
      <c r="BL38" s="40">
        <v>0</v>
      </c>
      <c r="BM38" s="40">
        <v>0</v>
      </c>
      <c r="BN38" s="40">
        <f>IF($N38="",0,IF(COUNTIF($N35:$N40,$N38)&gt;1,COLUMN(),0))</f>
        <v>0</v>
      </c>
      <c r="BO38" s="40">
        <f t="shared" si="24"/>
        <v>0</v>
      </c>
      <c r="BP38" s="40" t="e">
        <f t="shared" ca="1" si="25"/>
        <v>#N/A</v>
      </c>
      <c r="BQ38" s="40">
        <f t="shared" si="26"/>
        <v>0</v>
      </c>
      <c r="BR38" s="40" t="e">
        <f t="shared" si="27"/>
        <v>#N/A</v>
      </c>
      <c r="BS38" s="40">
        <f t="shared" ca="1" si="28"/>
        <v>0</v>
      </c>
      <c r="BT38" s="40" t="e">
        <f t="shared" si="29"/>
        <v>#N/A</v>
      </c>
      <c r="BU38" s="40">
        <f>IF(AND($N38&lt;&gt;"",$N37=""),COLUMN(),0)</f>
        <v>0</v>
      </c>
      <c r="BV38" s="40">
        <f t="shared" si="30"/>
        <v>0</v>
      </c>
      <c r="BX38" s="40" t="e">
        <f t="shared" si="31"/>
        <v>#N/A</v>
      </c>
    </row>
    <row r="39" spans="1:76" ht="19.5" customHeight="1" x14ac:dyDescent="0.2">
      <c r="A39" s="52"/>
      <c r="B39" s="169"/>
      <c r="C39" s="61"/>
      <c r="D39" s="208"/>
      <c r="E39" s="223" t="e">
        <f>VLOOKUP(D39,'登録情報(男子) '!$A$2:$C$2060,3,FALSE)</f>
        <v>#N/A</v>
      </c>
      <c r="F39" s="223"/>
      <c r="G39" s="57"/>
      <c r="H39" s="71" t="s">
        <v>274</v>
      </c>
      <c r="I39" s="63"/>
      <c r="J39" s="101"/>
      <c r="K39" s="60"/>
      <c r="L39" s="234"/>
      <c r="M39" s="61"/>
      <c r="N39" s="213"/>
      <c r="O39" s="223" t="e">
        <f>VLOOKUP(N39,'登録情報(男子) '!$A$2:$C$2060,3,FALSE)</f>
        <v>#N/A</v>
      </c>
      <c r="P39" s="224"/>
      <c r="Q39" s="57"/>
      <c r="R39" s="71" t="s">
        <v>292</v>
      </c>
      <c r="S39" s="229"/>
      <c r="T39" s="184"/>
      <c r="U39" s="52"/>
      <c r="W39" s="40" t="str">
        <f t="shared" si="0"/>
        <v/>
      </c>
      <c r="X39" s="40" t="str">
        <f t="shared" si="1"/>
        <v/>
      </c>
      <c r="Y39" s="40" t="str">
        <f>IF($D$39="","",$D$39)</f>
        <v/>
      </c>
      <c r="Z39" s="40" t="e">
        <f>IF($E$39="","",$E$39)</f>
        <v>#N/A</v>
      </c>
      <c r="AB39" s="40" t="str">
        <f t="shared" ca="1" si="2"/>
        <v/>
      </c>
      <c r="AC39" s="40" t="str">
        <f t="shared" ca="1" si="3"/>
        <v/>
      </c>
      <c r="AE39" s="40" t="e">
        <f t="shared" si="4"/>
        <v>#N/A</v>
      </c>
      <c r="AF39" s="40" t="e">
        <f t="shared" si="5"/>
        <v>#N/A</v>
      </c>
      <c r="AH39" s="40">
        <v>0</v>
      </c>
      <c r="AI39" s="40">
        <f t="shared" si="6"/>
        <v>0</v>
      </c>
      <c r="AJ39" s="40" t="e">
        <f t="shared" si="7"/>
        <v>#N/A</v>
      </c>
      <c r="AL39" s="40">
        <v>0</v>
      </c>
      <c r="AM39" s="40">
        <f t="shared" si="8"/>
        <v>0</v>
      </c>
      <c r="AN39" s="40">
        <f>IF($D39="",0,IF(COUNTIF($D38:$D40,$D39)&gt;1,COLUMN(),0))</f>
        <v>0</v>
      </c>
      <c r="AO39" s="40">
        <f t="shared" si="9"/>
        <v>0</v>
      </c>
      <c r="AP39" s="40" t="e">
        <f t="shared" ca="1" si="10"/>
        <v>#N/A</v>
      </c>
      <c r="AQ39" s="40">
        <f t="shared" si="11"/>
        <v>0</v>
      </c>
      <c r="AR39" s="40" t="e">
        <f t="shared" si="12"/>
        <v>#N/A</v>
      </c>
      <c r="AS39" s="40">
        <f t="shared" ca="1" si="13"/>
        <v>0</v>
      </c>
      <c r="AT39" s="40" t="e">
        <f t="shared" si="14"/>
        <v>#N/A</v>
      </c>
      <c r="AU39" s="40">
        <f>IF(AND($D39&lt;&gt;"",$D38=""),COLUMN(),0)</f>
        <v>0</v>
      </c>
      <c r="AV39" s="40">
        <f t="shared" si="15"/>
        <v>0</v>
      </c>
      <c r="AX39" s="40" t="e">
        <f t="shared" si="16"/>
        <v>#N/A</v>
      </c>
      <c r="BB39" s="40" t="str">
        <f t="shared" ca="1" si="17"/>
        <v/>
      </c>
      <c r="BC39" s="40" t="str">
        <f t="shared" ca="1" si="18"/>
        <v/>
      </c>
      <c r="BE39" s="40" t="e">
        <f t="shared" ca="1" si="19"/>
        <v>#N/A</v>
      </c>
      <c r="BF39" s="40" t="e">
        <f t="shared" ca="1" si="20"/>
        <v>#N/A</v>
      </c>
      <c r="BH39" s="40">
        <v>0</v>
      </c>
      <c r="BI39" s="40">
        <v>0</v>
      </c>
      <c r="BJ39" s="40">
        <v>0</v>
      </c>
      <c r="BL39" s="40">
        <v>0</v>
      </c>
      <c r="BM39" s="40">
        <v>0</v>
      </c>
      <c r="BN39" s="40">
        <f>IF($N39="",0,IF(COUNTIF($N35:$N40,$N39)&gt;1,COLUMN(),0))</f>
        <v>0</v>
      </c>
      <c r="BO39" s="40">
        <f t="shared" si="24"/>
        <v>0</v>
      </c>
      <c r="BP39" s="40" t="e">
        <f t="shared" ca="1" si="25"/>
        <v>#N/A</v>
      </c>
      <c r="BQ39" s="40">
        <f t="shared" si="26"/>
        <v>0</v>
      </c>
      <c r="BR39" s="40" t="e">
        <f t="shared" si="27"/>
        <v>#N/A</v>
      </c>
      <c r="BS39" s="40">
        <f t="shared" ca="1" si="28"/>
        <v>0</v>
      </c>
      <c r="BT39" s="40" t="e">
        <f t="shared" si="29"/>
        <v>#N/A</v>
      </c>
      <c r="BU39" s="40">
        <f>IF(AND($N39&lt;&gt;"",$N38=""),COLUMN(),0)</f>
        <v>0</v>
      </c>
      <c r="BV39" s="40">
        <f t="shared" si="30"/>
        <v>0</v>
      </c>
      <c r="BX39" s="40" t="e">
        <f t="shared" si="31"/>
        <v>#N/A</v>
      </c>
    </row>
    <row r="40" spans="1:76" ht="19.5" customHeight="1" thickBot="1" x14ac:dyDescent="0.25">
      <c r="A40" s="52"/>
      <c r="B40" s="189"/>
      <c r="C40" s="104"/>
      <c r="D40" s="214"/>
      <c r="E40" s="235" t="e">
        <f>VLOOKUP(D40,'登録情報(男子) '!$A$2:$C$2060,3,FALSE)</f>
        <v>#N/A</v>
      </c>
      <c r="F40" s="235"/>
      <c r="G40" s="105"/>
      <c r="H40" s="106" t="s">
        <v>274</v>
      </c>
      <c r="I40" s="107"/>
      <c r="J40" s="108"/>
      <c r="K40" s="109"/>
      <c r="L40" s="236"/>
      <c r="M40" s="104"/>
      <c r="N40" s="215"/>
      <c r="O40" s="235" t="e">
        <f>VLOOKUP(N40,'登録情報(男子) '!$A$2:$C$2060,3,FALSE)</f>
        <v>#N/A</v>
      </c>
      <c r="P40" s="237"/>
      <c r="Q40" s="105"/>
      <c r="R40" s="106" t="s">
        <v>292</v>
      </c>
      <c r="S40" s="238"/>
      <c r="T40" s="188"/>
      <c r="U40" s="52"/>
      <c r="W40" s="40" t="str">
        <f t="shared" si="0"/>
        <v/>
      </c>
      <c r="X40" s="40" t="str">
        <f t="shared" si="1"/>
        <v/>
      </c>
      <c r="Y40" s="40" t="str">
        <f>IF($D$40="","",$D$40)</f>
        <v/>
      </c>
      <c r="Z40" s="40" t="e">
        <f>IF($E$40="","",$E$40)</f>
        <v>#N/A</v>
      </c>
      <c r="AB40" s="40" t="str">
        <f t="shared" ca="1" si="2"/>
        <v/>
      </c>
      <c r="AC40" s="40" t="str">
        <f t="shared" ca="1" si="3"/>
        <v/>
      </c>
      <c r="AE40" s="40" t="e">
        <f t="shared" si="4"/>
        <v>#N/A</v>
      </c>
      <c r="AF40" s="40" t="e">
        <f t="shared" si="5"/>
        <v>#N/A</v>
      </c>
      <c r="AH40" s="40">
        <v>0</v>
      </c>
      <c r="AI40" s="40">
        <f t="shared" si="6"/>
        <v>0</v>
      </c>
      <c r="AJ40" s="40" t="e">
        <f t="shared" si="7"/>
        <v>#N/A</v>
      </c>
      <c r="AL40" s="40">
        <v>0</v>
      </c>
      <c r="AM40" s="40">
        <f t="shared" si="8"/>
        <v>0</v>
      </c>
      <c r="AN40" s="40">
        <f>IF($D40="",0,IF(COUNTIF($D38:$D40,$D40)&gt;1,COLUMN(),0))</f>
        <v>0</v>
      </c>
      <c r="AO40" s="40">
        <f t="shared" si="9"/>
        <v>0</v>
      </c>
      <c r="AP40" s="40" t="e">
        <f t="shared" ca="1" si="10"/>
        <v>#N/A</v>
      </c>
      <c r="AQ40" s="40">
        <f t="shared" si="11"/>
        <v>0</v>
      </c>
      <c r="AR40" s="40" t="e">
        <f t="shared" si="12"/>
        <v>#N/A</v>
      </c>
      <c r="AS40" s="40">
        <f t="shared" ca="1" si="13"/>
        <v>0</v>
      </c>
      <c r="AT40" s="40" t="e">
        <f t="shared" si="14"/>
        <v>#N/A</v>
      </c>
      <c r="AU40" s="40">
        <f>IF(AND($D40&lt;&gt;"",$D39=""),COLUMN(),0)</f>
        <v>0</v>
      </c>
      <c r="AV40" s="40">
        <f t="shared" si="15"/>
        <v>0</v>
      </c>
      <c r="AX40" s="40" t="e">
        <f t="shared" si="16"/>
        <v>#N/A</v>
      </c>
      <c r="BB40" s="40" t="str">
        <f t="shared" ca="1" si="17"/>
        <v/>
      </c>
      <c r="BC40" s="40" t="str">
        <f t="shared" ca="1" si="18"/>
        <v/>
      </c>
      <c r="BE40" s="40" t="e">
        <f t="shared" ca="1" si="19"/>
        <v>#N/A</v>
      </c>
      <c r="BF40" s="40" t="e">
        <f t="shared" ca="1" si="20"/>
        <v>#N/A</v>
      </c>
      <c r="BH40" s="40">
        <v>0</v>
      </c>
      <c r="BI40" s="40">
        <v>0</v>
      </c>
      <c r="BJ40" s="40">
        <v>0</v>
      </c>
      <c r="BL40" s="40">
        <v>0</v>
      </c>
      <c r="BM40" s="40">
        <v>0</v>
      </c>
      <c r="BN40" s="40">
        <f>IF($N40="",0,IF(COUNTIF($N35:$N40,$N40)&gt;1,COLUMN(),0))</f>
        <v>0</v>
      </c>
      <c r="BO40" s="40">
        <f t="shared" si="24"/>
        <v>0</v>
      </c>
      <c r="BP40" s="40" t="e">
        <f t="shared" ca="1" si="25"/>
        <v>#N/A</v>
      </c>
      <c r="BQ40" s="40">
        <f t="shared" si="26"/>
        <v>0</v>
      </c>
      <c r="BR40" s="40" t="e">
        <f t="shared" si="27"/>
        <v>#N/A</v>
      </c>
      <c r="BS40" s="40">
        <f t="shared" ca="1" si="28"/>
        <v>0</v>
      </c>
      <c r="BT40" s="40" t="e">
        <f t="shared" si="29"/>
        <v>#N/A</v>
      </c>
      <c r="BU40" s="40">
        <f>IF(AND($N40&lt;&gt;"",$N39=""),COLUMN(),0)</f>
        <v>0</v>
      </c>
      <c r="BV40" s="40">
        <f t="shared" si="30"/>
        <v>0</v>
      </c>
      <c r="BX40" s="40" t="e">
        <f t="shared" si="31"/>
        <v>#N/A</v>
      </c>
    </row>
    <row r="41" spans="1:76" ht="17.25" customHeight="1" x14ac:dyDescent="0.2">
      <c r="D41" s="205"/>
      <c r="E41" s="116"/>
      <c r="J41" s="205"/>
      <c r="N41" s="205"/>
      <c r="O41" s="114"/>
      <c r="T41" s="206"/>
      <c r="Y41" s="40" t="str">
        <f>IF($N$8="","",$N$8)</f>
        <v/>
      </c>
      <c r="Z41" s="40" t="e">
        <f>IF($O$8="","",$O$8)</f>
        <v>#N/A</v>
      </c>
    </row>
    <row r="42" spans="1:76" ht="17.25" hidden="1" customHeight="1" x14ac:dyDescent="0.2">
      <c r="Y42" s="40" t="str">
        <f>IF($N$9="","",$N$9)</f>
        <v/>
      </c>
      <c r="Z42" s="40" t="e">
        <f>IF($O$9="","",$O$9)</f>
        <v>#N/A</v>
      </c>
    </row>
    <row r="43" spans="1:76" ht="17.25" hidden="1" customHeight="1" x14ac:dyDescent="0.2">
      <c r="Y43" s="40" t="str">
        <f>IF($N$10="","",$N$10)</f>
        <v/>
      </c>
      <c r="Z43" s="40" t="e">
        <f>IF($O$10="","",$O$10)</f>
        <v>#N/A</v>
      </c>
    </row>
    <row r="44" spans="1:76" hidden="1" x14ac:dyDescent="0.2">
      <c r="Y44" s="40" t="str">
        <f>IF($N$11="","",$N$11)</f>
        <v/>
      </c>
      <c r="Z44" s="40" t="e">
        <f>IF($O$11="","",$O$11)</f>
        <v>#N/A</v>
      </c>
    </row>
    <row r="45" spans="1:76" hidden="1" x14ac:dyDescent="0.2">
      <c r="Y45" s="40" t="str">
        <f>IF($N$12="","",$N$12)</f>
        <v/>
      </c>
      <c r="Z45" s="40" t="e">
        <f>IF($O$12="","",$O$12)</f>
        <v>#N/A</v>
      </c>
    </row>
    <row r="46" spans="1:76" hidden="1" x14ac:dyDescent="0.2">
      <c r="Y46" s="40" t="str">
        <f>IF($N$13="","",$N$13)</f>
        <v/>
      </c>
      <c r="Z46" s="40" t="e">
        <f>IF($O$13="","",$O$13)</f>
        <v>#N/A</v>
      </c>
    </row>
    <row r="47" spans="1:76" hidden="1" x14ac:dyDescent="0.2">
      <c r="Y47" s="40" t="str">
        <f>IF($N$14="","",$N$14)</f>
        <v/>
      </c>
      <c r="Z47" s="40" t="e">
        <f>IF($O$14="","",$O$14)</f>
        <v>#N/A</v>
      </c>
    </row>
    <row r="48" spans="1:76" hidden="1" x14ac:dyDescent="0.2">
      <c r="Y48" s="40" t="str">
        <f>IF($N$15="","",$N$15)</f>
        <v/>
      </c>
      <c r="Z48" s="40" t="e">
        <f>IF($O$15="","",$O$15)</f>
        <v>#N/A</v>
      </c>
    </row>
    <row r="49" spans="25:26" hidden="1" x14ac:dyDescent="0.2">
      <c r="Y49" s="40" t="str">
        <f>IF($N$16="","",$N$16)</f>
        <v/>
      </c>
      <c r="Z49" s="40" t="e">
        <f>IF($O$16="","",$O$16)</f>
        <v>#N/A</v>
      </c>
    </row>
    <row r="50" spans="25:26" hidden="1" x14ac:dyDescent="0.2">
      <c r="Y50" s="40" t="str">
        <f>IF($N$17="","",$N$17)</f>
        <v/>
      </c>
      <c r="Z50" s="40" t="e">
        <f>IF($O$17="","",$O$17)</f>
        <v>#N/A</v>
      </c>
    </row>
    <row r="51" spans="25:26" hidden="1" x14ac:dyDescent="0.2">
      <c r="Y51" s="40" t="str">
        <f>IF($N$18="","",$N$18)</f>
        <v/>
      </c>
      <c r="Z51" s="40" t="e">
        <f>IF($O$18="","",$O$18)</f>
        <v>#N/A</v>
      </c>
    </row>
    <row r="52" spans="25:26" hidden="1" x14ac:dyDescent="0.2">
      <c r="Y52" s="40" t="str">
        <f>IF($N$19="","",$N$19)</f>
        <v/>
      </c>
      <c r="Z52" s="40" t="e">
        <f>IF($O$19="","",$O$19)</f>
        <v>#N/A</v>
      </c>
    </row>
    <row r="53" spans="25:26" hidden="1" x14ac:dyDescent="0.2">
      <c r="Y53" s="40" t="str">
        <f>IF($N$20="","",$N$20)</f>
        <v/>
      </c>
      <c r="Z53" s="40" t="e">
        <f>IF($O$20="","",$O$20)</f>
        <v>#N/A</v>
      </c>
    </row>
    <row r="54" spans="25:26" hidden="1" x14ac:dyDescent="0.2">
      <c r="Y54" s="40" t="str">
        <f>IF($N$21="","",$N$21)</f>
        <v/>
      </c>
      <c r="Z54" s="40" t="e">
        <f>IF($O$21="","",$O$21)</f>
        <v>#N/A</v>
      </c>
    </row>
    <row r="55" spans="25:26" hidden="1" x14ac:dyDescent="0.2">
      <c r="Y55" s="40" t="str">
        <f>IF($N$22="","",$N$22)</f>
        <v/>
      </c>
      <c r="Z55" s="40" t="e">
        <f>IF($O$22="","",$O$22)</f>
        <v>#N/A</v>
      </c>
    </row>
    <row r="56" spans="25:26" hidden="1" x14ac:dyDescent="0.2">
      <c r="Y56" s="40" t="str">
        <f>IF($N$23="","",$N$23)</f>
        <v/>
      </c>
      <c r="Z56" s="40" t="e">
        <f>IF($O$23="","",$O$23)</f>
        <v>#N/A</v>
      </c>
    </row>
    <row r="57" spans="25:26" hidden="1" x14ac:dyDescent="0.2">
      <c r="Y57" s="40" t="str">
        <f>IF($N$24="","",$N$24)</f>
        <v/>
      </c>
      <c r="Z57" s="40" t="e">
        <f>IF($O$24="","",$O$24)</f>
        <v>#N/A</v>
      </c>
    </row>
    <row r="58" spans="25:26" hidden="1" x14ac:dyDescent="0.2">
      <c r="Y58" s="40" t="str">
        <f>IF($N$25="","",$N$25)</f>
        <v/>
      </c>
      <c r="Z58" s="40" t="e">
        <f>IF($O$25="","",$O$25)</f>
        <v>#N/A</v>
      </c>
    </row>
    <row r="59" spans="25:26" hidden="1" x14ac:dyDescent="0.2">
      <c r="Y59" s="40" t="str">
        <f>IF($N$26="","",$N$26)</f>
        <v/>
      </c>
      <c r="Z59" s="40" t="e">
        <f>IF($O$26="","",$O$26)</f>
        <v>#N/A</v>
      </c>
    </row>
    <row r="60" spans="25:26" hidden="1" x14ac:dyDescent="0.2">
      <c r="Y60" s="40" t="str">
        <f>IF($N$27="","",$N$27)</f>
        <v/>
      </c>
      <c r="Z60" s="40" t="e">
        <f>IF($O$27="","",$O$27)</f>
        <v>#N/A</v>
      </c>
    </row>
    <row r="61" spans="25:26" hidden="1" x14ac:dyDescent="0.2">
      <c r="Y61" s="40" t="str">
        <f>IF($N$28="","",$N$28)</f>
        <v/>
      </c>
      <c r="Z61" s="40" t="e">
        <f>IF($O$28="","",$O$28)</f>
        <v>#N/A</v>
      </c>
    </row>
    <row r="62" spans="25:26" hidden="1" x14ac:dyDescent="0.2">
      <c r="Y62" s="40" t="str">
        <f>IF($N$29="","",$N$29)</f>
        <v/>
      </c>
      <c r="Z62" s="40" t="e">
        <f>IF($O$29="","",$O$29)</f>
        <v>#N/A</v>
      </c>
    </row>
    <row r="63" spans="25:26" hidden="1" x14ac:dyDescent="0.2">
      <c r="Y63" s="40" t="str">
        <f>IF($N$30="","",$N$30)</f>
        <v/>
      </c>
      <c r="Z63" s="40" t="e">
        <f>IF($O$30="","",$O$30)</f>
        <v>#N/A</v>
      </c>
    </row>
    <row r="64" spans="25:26" hidden="1" x14ac:dyDescent="0.2">
      <c r="Y64" s="40" t="str">
        <f>IF($N$31="","",$N$31)</f>
        <v/>
      </c>
      <c r="Z64" s="40" t="e">
        <f>IF($O$31="","",$O$31)</f>
        <v>#N/A</v>
      </c>
    </row>
    <row r="65" spans="25:26" hidden="1" x14ac:dyDescent="0.2">
      <c r="Y65" s="40" t="str">
        <f>IF($N$32="","",$N$32)</f>
        <v/>
      </c>
      <c r="Z65" s="40" t="e">
        <f>IF($O$32="","",$O$32)</f>
        <v>#N/A</v>
      </c>
    </row>
    <row r="66" spans="25:26" hidden="1" x14ac:dyDescent="0.2">
      <c r="Y66" s="40" t="str">
        <f>IF($N$33="","",$N$33)</f>
        <v/>
      </c>
      <c r="Z66" s="40" t="e">
        <f>IF($O$33="","",$O$33)</f>
        <v>#N/A</v>
      </c>
    </row>
    <row r="67" spans="25:26" hidden="1" x14ac:dyDescent="0.2">
      <c r="Y67" s="40" t="str">
        <f>IF($N$34="","",$N$34)</f>
        <v/>
      </c>
      <c r="Z67" s="40" t="e">
        <f>IF($O$34="","",$O$34)</f>
        <v>#N/A</v>
      </c>
    </row>
    <row r="68" spans="25:26" hidden="1" x14ac:dyDescent="0.2">
      <c r="Y68" s="40" t="str">
        <f>IF($N$35="","",$N$35)</f>
        <v/>
      </c>
      <c r="Z68" s="40" t="e">
        <f>IF($O$35="","",$O$35)</f>
        <v>#N/A</v>
      </c>
    </row>
    <row r="69" spans="25:26" hidden="1" x14ac:dyDescent="0.2">
      <c r="Y69" s="40" t="str">
        <f>IF($N$36="","",$N$36)</f>
        <v/>
      </c>
      <c r="Z69" s="40" t="e">
        <f>IF($O$36="","",$O$36)</f>
        <v>#N/A</v>
      </c>
    </row>
    <row r="70" spans="25:26" hidden="1" x14ac:dyDescent="0.2">
      <c r="Y70" s="40" t="str">
        <f>IF($N$37="","",$N$37)</f>
        <v/>
      </c>
      <c r="Z70" s="40" t="e">
        <f>IF($O$37="","",$O$37)</f>
        <v>#N/A</v>
      </c>
    </row>
    <row r="71" spans="25:26" hidden="1" x14ac:dyDescent="0.2">
      <c r="Y71" s="40" t="str">
        <f>IF($N$38="","",$N$38)</f>
        <v/>
      </c>
      <c r="Z71" s="40" t="e">
        <f>IF($O$38="","",$O$38)</f>
        <v>#N/A</v>
      </c>
    </row>
    <row r="72" spans="25:26" hidden="1" x14ac:dyDescent="0.2">
      <c r="Y72" s="40" t="str">
        <f>IF($N$39="","",$N$39)</f>
        <v/>
      </c>
      <c r="Z72" s="40" t="e">
        <f>IF($O$39="","",$O$39)</f>
        <v>#N/A</v>
      </c>
    </row>
    <row r="73" spans="25:26" hidden="1" x14ac:dyDescent="0.2">
      <c r="Y73" s="40" t="str">
        <f>IF($N$40="","",$N$40)</f>
        <v/>
      </c>
      <c r="Z73" s="40" t="e">
        <f>IF($O$40="","",$O$40)</f>
        <v>#N/A</v>
      </c>
    </row>
  </sheetData>
  <sheetProtection algorithmName="SHA-512" hashValue="QkK7JuqvEVFGmwJJubP9iBh/vSrGqBWDfRs95EEuxs9ZovfaePJq0hVAR16H8dk1ZRj5+Ld70zpxYHU3UMRjcQ==" saltValue="iG2skdfe+4YXc89lIIfEoA==" spinCount="100000" sheet="1" objects="1" scenarios="1"/>
  <mergeCells count="109">
    <mergeCell ref="S29:S34"/>
    <mergeCell ref="T29:T34"/>
    <mergeCell ref="L35:L40"/>
    <mergeCell ref="S35:S40"/>
    <mergeCell ref="T35:T40"/>
    <mergeCell ref="B38:B40"/>
    <mergeCell ref="E38:F38"/>
    <mergeCell ref="O38:P38"/>
    <mergeCell ref="E39:F39"/>
    <mergeCell ref="O39:P39"/>
    <mergeCell ref="E40:F40"/>
    <mergeCell ref="O40:P40"/>
    <mergeCell ref="B35:B37"/>
    <mergeCell ref="E35:F35"/>
    <mergeCell ref="O35:P35"/>
    <mergeCell ref="E36:F36"/>
    <mergeCell ref="O36:P36"/>
    <mergeCell ref="E37:F37"/>
    <mergeCell ref="O37:P37"/>
    <mergeCell ref="B32:B34"/>
    <mergeCell ref="E32:F32"/>
    <mergeCell ref="O32:P32"/>
    <mergeCell ref="E33:F33"/>
    <mergeCell ref="O33:P33"/>
    <mergeCell ref="E34:F34"/>
    <mergeCell ref="O34:P34"/>
    <mergeCell ref="L29:L34"/>
    <mergeCell ref="B29:B31"/>
    <mergeCell ref="E29:F29"/>
    <mergeCell ref="O29:P29"/>
    <mergeCell ref="E30:F30"/>
    <mergeCell ref="O30:P30"/>
    <mergeCell ref="E31:F31"/>
    <mergeCell ref="O31:P31"/>
    <mergeCell ref="B26:B28"/>
    <mergeCell ref="E26:F26"/>
    <mergeCell ref="L26:L28"/>
    <mergeCell ref="O26:P26"/>
    <mergeCell ref="E27:F27"/>
    <mergeCell ref="O27:P27"/>
    <mergeCell ref="E28:F28"/>
    <mergeCell ref="O28:P28"/>
    <mergeCell ref="B23:B25"/>
    <mergeCell ref="E23:F23"/>
    <mergeCell ref="L23:L25"/>
    <mergeCell ref="O23:P23"/>
    <mergeCell ref="E24:F24"/>
    <mergeCell ref="O24:P24"/>
    <mergeCell ref="E25:F25"/>
    <mergeCell ref="O25:P25"/>
    <mergeCell ref="B20:B22"/>
    <mergeCell ref="E20:F20"/>
    <mergeCell ref="L20:L22"/>
    <mergeCell ref="O20:P20"/>
    <mergeCell ref="E21:F21"/>
    <mergeCell ref="O21:P21"/>
    <mergeCell ref="E22:F22"/>
    <mergeCell ref="O22:P22"/>
    <mergeCell ref="B17:B19"/>
    <mergeCell ref="E17:F17"/>
    <mergeCell ref="L17:L19"/>
    <mergeCell ref="O17:P17"/>
    <mergeCell ref="E18:F18"/>
    <mergeCell ref="O18:P18"/>
    <mergeCell ref="E19:F19"/>
    <mergeCell ref="O19:P19"/>
    <mergeCell ref="B14:B16"/>
    <mergeCell ref="E14:F14"/>
    <mergeCell ref="L14:L16"/>
    <mergeCell ref="O14:P14"/>
    <mergeCell ref="E15:F15"/>
    <mergeCell ref="O15:P15"/>
    <mergeCell ref="E16:F16"/>
    <mergeCell ref="O16:P16"/>
    <mergeCell ref="E10:F10"/>
    <mergeCell ref="O10:P10"/>
    <mergeCell ref="B11:B13"/>
    <mergeCell ref="E11:F11"/>
    <mergeCell ref="L11:L13"/>
    <mergeCell ref="O11:P11"/>
    <mergeCell ref="E12:F12"/>
    <mergeCell ref="O12:P12"/>
    <mergeCell ref="E13:F13"/>
    <mergeCell ref="O13:P13"/>
    <mergeCell ref="E7:F7"/>
    <mergeCell ref="O7:P7"/>
    <mergeCell ref="W7:X7"/>
    <mergeCell ref="Y7:Z7"/>
    <mergeCell ref="B8:B10"/>
    <mergeCell ref="E8:F8"/>
    <mergeCell ref="L8:L10"/>
    <mergeCell ref="O8:P8"/>
    <mergeCell ref="E9:F9"/>
    <mergeCell ref="O9:P9"/>
    <mergeCell ref="B4:F4"/>
    <mergeCell ref="I4:J4"/>
    <mergeCell ref="L4:T4"/>
    <mergeCell ref="B5:E5"/>
    <mergeCell ref="I5:J5"/>
    <mergeCell ref="L5:T5"/>
    <mergeCell ref="B1:T1"/>
    <mergeCell ref="B2:E2"/>
    <mergeCell ref="I2:J2"/>
    <mergeCell ref="L2:O2"/>
    <mergeCell ref="P2:T2"/>
    <mergeCell ref="B3:E3"/>
    <mergeCell ref="I3:J3"/>
    <mergeCell ref="L3:O3"/>
    <mergeCell ref="P3:T3"/>
  </mergeCells>
  <phoneticPr fontId="3"/>
  <conditionalFormatting sqref="A3">
    <cfRule type="cellIs" dxfId="69" priority="1" stopIfTrue="1" operator="notEqual">
      <formula>""</formula>
    </cfRule>
  </conditionalFormatting>
  <conditionalFormatting sqref="A8">
    <cfRule type="cellIs" dxfId="68" priority="2" stopIfTrue="1" operator="notEqual">
      <formula>""</formula>
    </cfRule>
  </conditionalFormatting>
  <conditionalFormatting sqref="A9">
    <cfRule type="cellIs" dxfId="67" priority="3" stopIfTrue="1" operator="notEqual">
      <formula>""</formula>
    </cfRule>
  </conditionalFormatting>
  <conditionalFormatting sqref="A10">
    <cfRule type="cellIs" dxfId="66" priority="4" stopIfTrue="1" operator="notEqual">
      <formula>""</formula>
    </cfRule>
  </conditionalFormatting>
  <conditionalFormatting sqref="A11">
    <cfRule type="cellIs" dxfId="65" priority="5" stopIfTrue="1" operator="notEqual">
      <formula>""</formula>
    </cfRule>
  </conditionalFormatting>
  <conditionalFormatting sqref="A12">
    <cfRule type="cellIs" dxfId="64" priority="6" stopIfTrue="1" operator="notEqual">
      <formula>""</formula>
    </cfRule>
  </conditionalFormatting>
  <conditionalFormatting sqref="A13">
    <cfRule type="cellIs" dxfId="63" priority="7" stopIfTrue="1" operator="notEqual">
      <formula>""</formula>
    </cfRule>
  </conditionalFormatting>
  <conditionalFormatting sqref="A14">
    <cfRule type="cellIs" dxfId="62" priority="8" stopIfTrue="1" operator="notEqual">
      <formula>""</formula>
    </cfRule>
  </conditionalFormatting>
  <conditionalFormatting sqref="A15">
    <cfRule type="cellIs" dxfId="61" priority="9" stopIfTrue="1" operator="notEqual">
      <formula>""</formula>
    </cfRule>
  </conditionalFormatting>
  <conditionalFormatting sqref="A16">
    <cfRule type="cellIs" dxfId="60" priority="10" stopIfTrue="1" operator="notEqual">
      <formula>""</formula>
    </cfRule>
  </conditionalFormatting>
  <conditionalFormatting sqref="A17">
    <cfRule type="cellIs" dxfId="59" priority="11" stopIfTrue="1" operator="notEqual">
      <formula>""</formula>
    </cfRule>
  </conditionalFormatting>
  <conditionalFormatting sqref="A18">
    <cfRule type="cellIs" dxfId="58" priority="12" stopIfTrue="1" operator="notEqual">
      <formula>""</formula>
    </cfRule>
  </conditionalFormatting>
  <conditionalFormatting sqref="A19">
    <cfRule type="cellIs" dxfId="57" priority="13" stopIfTrue="1" operator="notEqual">
      <formula>""</formula>
    </cfRule>
  </conditionalFormatting>
  <conditionalFormatting sqref="A20">
    <cfRule type="cellIs" dxfId="56" priority="14" stopIfTrue="1" operator="notEqual">
      <formula>""</formula>
    </cfRule>
  </conditionalFormatting>
  <conditionalFormatting sqref="A21">
    <cfRule type="cellIs" dxfId="55" priority="15" stopIfTrue="1" operator="notEqual">
      <formula>""</formula>
    </cfRule>
  </conditionalFormatting>
  <conditionalFormatting sqref="A22">
    <cfRule type="cellIs" dxfId="54" priority="16" stopIfTrue="1" operator="notEqual">
      <formula>""</formula>
    </cfRule>
  </conditionalFormatting>
  <conditionalFormatting sqref="A23">
    <cfRule type="cellIs" dxfId="53" priority="17" stopIfTrue="1" operator="notEqual">
      <formula>""</formula>
    </cfRule>
  </conditionalFormatting>
  <conditionalFormatting sqref="A24">
    <cfRule type="cellIs" dxfId="52" priority="18" stopIfTrue="1" operator="notEqual">
      <formula>""</formula>
    </cfRule>
  </conditionalFormatting>
  <conditionalFormatting sqref="A25">
    <cfRule type="cellIs" dxfId="51" priority="19" stopIfTrue="1" operator="notEqual">
      <formula>""</formula>
    </cfRule>
  </conditionalFormatting>
  <conditionalFormatting sqref="A26">
    <cfRule type="cellIs" dxfId="50" priority="20" stopIfTrue="1" operator="notEqual">
      <formula>""</formula>
    </cfRule>
  </conditionalFormatting>
  <conditionalFormatting sqref="A27">
    <cfRule type="cellIs" dxfId="49" priority="21" stopIfTrue="1" operator="notEqual">
      <formula>""</formula>
    </cfRule>
  </conditionalFormatting>
  <conditionalFormatting sqref="A28">
    <cfRule type="cellIs" dxfId="48" priority="22" stopIfTrue="1" operator="notEqual">
      <formula>""</formula>
    </cfRule>
  </conditionalFormatting>
  <conditionalFormatting sqref="A29">
    <cfRule type="cellIs" dxfId="47" priority="23" stopIfTrue="1" operator="notEqual">
      <formula>""</formula>
    </cfRule>
  </conditionalFormatting>
  <conditionalFormatting sqref="A30">
    <cfRule type="cellIs" dxfId="46" priority="24" stopIfTrue="1" operator="notEqual">
      <formula>""</formula>
    </cfRule>
  </conditionalFormatting>
  <conditionalFormatting sqref="A31">
    <cfRule type="cellIs" dxfId="45" priority="25" stopIfTrue="1" operator="notEqual">
      <formula>""</formula>
    </cfRule>
  </conditionalFormatting>
  <conditionalFormatting sqref="A32">
    <cfRule type="cellIs" dxfId="44" priority="26" stopIfTrue="1" operator="notEqual">
      <formula>""</formula>
    </cfRule>
  </conditionalFormatting>
  <conditionalFormatting sqref="A33">
    <cfRule type="cellIs" dxfId="43" priority="27" stopIfTrue="1" operator="notEqual">
      <formula>""</formula>
    </cfRule>
  </conditionalFormatting>
  <conditionalFormatting sqref="A34">
    <cfRule type="cellIs" dxfId="42" priority="28" stopIfTrue="1" operator="notEqual">
      <formula>""</formula>
    </cfRule>
  </conditionalFormatting>
  <conditionalFormatting sqref="A35">
    <cfRule type="cellIs" dxfId="41" priority="29" stopIfTrue="1" operator="notEqual">
      <formula>""</formula>
    </cfRule>
  </conditionalFormatting>
  <conditionalFormatting sqref="A36">
    <cfRule type="cellIs" dxfId="40" priority="30" stopIfTrue="1" operator="notEqual">
      <formula>""</formula>
    </cfRule>
  </conditionalFormatting>
  <conditionalFormatting sqref="A37">
    <cfRule type="cellIs" dxfId="39" priority="31" stopIfTrue="1" operator="notEqual">
      <formula>""</formula>
    </cfRule>
  </conditionalFormatting>
  <conditionalFormatting sqref="A38">
    <cfRule type="cellIs" dxfId="38" priority="32" stopIfTrue="1" operator="notEqual">
      <formula>""</formula>
    </cfRule>
  </conditionalFormatting>
  <conditionalFormatting sqref="A39">
    <cfRule type="cellIs" dxfId="37" priority="33" stopIfTrue="1" operator="notEqual">
      <formula>""</formula>
    </cfRule>
  </conditionalFormatting>
  <conditionalFormatting sqref="A40">
    <cfRule type="cellIs" dxfId="36" priority="34" stopIfTrue="1" operator="notEqual">
      <formula>""</formula>
    </cfRule>
  </conditionalFormatting>
  <conditionalFormatting sqref="A7">
    <cfRule type="cellIs" dxfId="35" priority="35" stopIfTrue="1" operator="notEqual">
      <formula>""</formula>
    </cfRule>
  </conditionalFormatting>
  <conditionalFormatting sqref="U8">
    <cfRule type="cellIs" dxfId="34" priority="36" stopIfTrue="1" operator="notEqual">
      <formula>""</formula>
    </cfRule>
  </conditionalFormatting>
  <conditionalFormatting sqref="U9">
    <cfRule type="cellIs" dxfId="33" priority="37" stopIfTrue="1" operator="notEqual">
      <formula>""</formula>
    </cfRule>
  </conditionalFormatting>
  <conditionalFormatting sqref="U10">
    <cfRule type="cellIs" dxfId="32" priority="38" stopIfTrue="1" operator="notEqual">
      <formula>""</formula>
    </cfRule>
  </conditionalFormatting>
  <conditionalFormatting sqref="U11">
    <cfRule type="cellIs" dxfId="31" priority="39" stopIfTrue="1" operator="notEqual">
      <formula>""</formula>
    </cfRule>
  </conditionalFormatting>
  <conditionalFormatting sqref="U12">
    <cfRule type="cellIs" dxfId="30" priority="40" stopIfTrue="1" operator="notEqual">
      <formula>""</formula>
    </cfRule>
  </conditionalFormatting>
  <conditionalFormatting sqref="U13">
    <cfRule type="cellIs" dxfId="29" priority="41" stopIfTrue="1" operator="notEqual">
      <formula>""</formula>
    </cfRule>
  </conditionalFormatting>
  <conditionalFormatting sqref="U14">
    <cfRule type="cellIs" dxfId="28" priority="42" stopIfTrue="1" operator="notEqual">
      <formula>""</formula>
    </cfRule>
  </conditionalFormatting>
  <conditionalFormatting sqref="U15">
    <cfRule type="cellIs" dxfId="27" priority="43" stopIfTrue="1" operator="notEqual">
      <formula>""</formula>
    </cfRule>
  </conditionalFormatting>
  <conditionalFormatting sqref="U16">
    <cfRule type="cellIs" dxfId="26" priority="44" stopIfTrue="1" operator="notEqual">
      <formula>""</formula>
    </cfRule>
  </conditionalFormatting>
  <conditionalFormatting sqref="U17">
    <cfRule type="cellIs" dxfId="25" priority="45" stopIfTrue="1" operator="notEqual">
      <formula>""</formula>
    </cfRule>
  </conditionalFormatting>
  <conditionalFormatting sqref="U18">
    <cfRule type="cellIs" dxfId="24" priority="46" stopIfTrue="1" operator="notEqual">
      <formula>""</formula>
    </cfRule>
  </conditionalFormatting>
  <conditionalFormatting sqref="U19">
    <cfRule type="cellIs" dxfId="23" priority="47" stopIfTrue="1" operator="notEqual">
      <formula>""</formula>
    </cfRule>
  </conditionalFormatting>
  <conditionalFormatting sqref="U20">
    <cfRule type="cellIs" dxfId="22" priority="48" stopIfTrue="1" operator="notEqual">
      <formula>""</formula>
    </cfRule>
  </conditionalFormatting>
  <conditionalFormatting sqref="U21">
    <cfRule type="cellIs" dxfId="21" priority="49" stopIfTrue="1" operator="notEqual">
      <formula>""</formula>
    </cfRule>
  </conditionalFormatting>
  <conditionalFormatting sqref="U22">
    <cfRule type="cellIs" dxfId="20" priority="50" stopIfTrue="1" operator="notEqual">
      <formula>""</formula>
    </cfRule>
  </conditionalFormatting>
  <conditionalFormatting sqref="U23">
    <cfRule type="cellIs" dxfId="19" priority="51" stopIfTrue="1" operator="notEqual">
      <formula>""</formula>
    </cfRule>
  </conditionalFormatting>
  <conditionalFormatting sqref="U24">
    <cfRule type="cellIs" dxfId="18" priority="52" stopIfTrue="1" operator="notEqual">
      <formula>""</formula>
    </cfRule>
  </conditionalFormatting>
  <conditionalFormatting sqref="U25">
    <cfRule type="cellIs" dxfId="17" priority="53" stopIfTrue="1" operator="notEqual">
      <formula>""</formula>
    </cfRule>
  </conditionalFormatting>
  <conditionalFormatting sqref="U26">
    <cfRule type="cellIs" dxfId="16" priority="54" stopIfTrue="1" operator="notEqual">
      <formula>""</formula>
    </cfRule>
  </conditionalFormatting>
  <conditionalFormatting sqref="U27">
    <cfRule type="cellIs" dxfId="15" priority="55" stopIfTrue="1" operator="notEqual">
      <formula>""</formula>
    </cfRule>
  </conditionalFormatting>
  <conditionalFormatting sqref="U28">
    <cfRule type="cellIs" dxfId="14" priority="56" stopIfTrue="1" operator="notEqual">
      <formula>""</formula>
    </cfRule>
  </conditionalFormatting>
  <conditionalFormatting sqref="U29">
    <cfRule type="cellIs" dxfId="13" priority="57" stopIfTrue="1" operator="notEqual">
      <formula>""</formula>
    </cfRule>
  </conditionalFormatting>
  <conditionalFormatting sqref="U30">
    <cfRule type="cellIs" dxfId="12" priority="58" stopIfTrue="1" operator="notEqual">
      <formula>""</formula>
    </cfRule>
  </conditionalFormatting>
  <conditionalFormatting sqref="U31">
    <cfRule type="cellIs" dxfId="11" priority="59" stopIfTrue="1" operator="notEqual">
      <formula>""</formula>
    </cfRule>
  </conditionalFormatting>
  <conditionalFormatting sqref="U32">
    <cfRule type="cellIs" dxfId="10" priority="60" stopIfTrue="1" operator="notEqual">
      <formula>""</formula>
    </cfRule>
  </conditionalFormatting>
  <conditionalFormatting sqref="U33">
    <cfRule type="cellIs" dxfId="9" priority="61" stopIfTrue="1" operator="notEqual">
      <formula>""</formula>
    </cfRule>
  </conditionalFormatting>
  <conditionalFormatting sqref="U34">
    <cfRule type="cellIs" dxfId="8" priority="62" stopIfTrue="1" operator="notEqual">
      <formula>""</formula>
    </cfRule>
  </conditionalFormatting>
  <conditionalFormatting sqref="U35">
    <cfRule type="cellIs" dxfId="7" priority="63" stopIfTrue="1" operator="notEqual">
      <formula>""</formula>
    </cfRule>
  </conditionalFormatting>
  <conditionalFormatting sqref="U36">
    <cfRule type="cellIs" dxfId="6" priority="64" stopIfTrue="1" operator="notEqual">
      <formula>""</formula>
    </cfRule>
  </conditionalFormatting>
  <conditionalFormatting sqref="U37">
    <cfRule type="cellIs" dxfId="5" priority="65" stopIfTrue="1" operator="notEqual">
      <formula>""</formula>
    </cfRule>
  </conditionalFormatting>
  <conditionalFormatting sqref="U38">
    <cfRule type="cellIs" dxfId="4" priority="66" stopIfTrue="1" operator="notEqual">
      <formula>""</formula>
    </cfRule>
  </conditionalFormatting>
  <conditionalFormatting sqref="U39">
    <cfRule type="cellIs" dxfId="3" priority="67" stopIfTrue="1" operator="notEqual">
      <formula>""</formula>
    </cfRule>
  </conditionalFormatting>
  <conditionalFormatting sqref="U40">
    <cfRule type="cellIs" dxfId="2" priority="68" stopIfTrue="1" operator="notEqual">
      <formula>""</formula>
    </cfRule>
  </conditionalFormatting>
  <conditionalFormatting sqref="U7">
    <cfRule type="cellIs" dxfId="1" priority="69" stopIfTrue="1" operator="notEqual">
      <formula>""</formula>
    </cfRule>
  </conditionalFormatting>
  <dataValidations xWindow="415" yWindow="415" count="3">
    <dataValidation imeMode="halfKatakana" allowBlank="1" showInputMessage="1" showErrorMessage="1" promptTitle="ﾌﾘｶﾞﾅ" prompt="半角ｶﾀｶﾅで入力_x000a_姓と名の間に半角ｽﾍﾟｰｽを入れる_x000a_例：ｶﾞｸﾚﾝ ｼﾞﾛｳ" sqref="E8:E40 O8:O40"/>
    <dataValidation type="list" imeMode="disabled" allowBlank="1" showDropDown="1" showInputMessage="1" errorTitle="登録番号" error="正しい登録番号を入力してください。" promptTitle="登録番号" prompt="半角数字で入力_x000a_「6-1234」の「6-」は不要_x000a_例：1234" sqref="D8:D40 N8:N40">
      <formula1>INDIRECT($AF$3)</formula1>
    </dataValidation>
    <dataValidation type="textLength" imeMode="disabled" operator="equal" allowBlank="1" showInputMessage="1" showErrorMessage="1" errorTitle="自己最高記録" error="6桁で入力してください" promptTitle="自己最高記録" prompt="自己最高記録を入力_x000a_半角6桁「######」の形で入力_x000a_手動計時の場合、下1桁に「+」を入力_x000a__x000a_例_x000a_4分10秒88（電動）：041088_x000a_1m77：000177_x000a_5888点：005888_x000a_記録なし：000000" sqref="J8:J40 T8:T40">
      <formula1>6</formula1>
    </dataValidation>
  </dataValidations>
  <printOptions horizontalCentered="1"/>
  <pageMargins left="0.59055118110236227" right="0.59055118110236227" top="0.59055118110236227" bottom="0.19685039370078741" header="0.23622047244094491" footer="0.23622047244094491"/>
  <pageSetup paperSize="9" scale="97" fitToHeight="2" orientation="portrait" verticalDpi="360" r:id="rId1"/>
  <headerFooter alignWithMargins="0">
    <oddHeader>&amp;Lhsfgf</oddHeader>
    <oddFooter>&amp;R&amp;"ＭＳ Ｐ明朝,太字"&amp;18関西学生陸上競技連盟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73"/>
  <sheetViews>
    <sheetView zoomScale="75" zoomScaleNormal="75" workbookViewId="0">
      <pane ySplit="7" topLeftCell="A8" activePane="bottomLeft" state="frozen"/>
      <selection activeCell="D8" sqref="D8"/>
      <selection pane="bottomLeft" activeCell="D8" sqref="D8"/>
    </sheetView>
  </sheetViews>
  <sheetFormatPr defaultColWidth="0" defaultRowHeight="16.5" zeroHeight="1" x14ac:dyDescent="0.2"/>
  <cols>
    <col min="1" max="1" width="39.36328125" style="40" customWidth="1"/>
    <col min="2" max="2" width="9.36328125" style="50" customWidth="1"/>
    <col min="3" max="3" width="11.36328125" style="50" hidden="1" customWidth="1"/>
    <col min="4" max="4" width="6.7265625" style="50" bestFit="1" customWidth="1"/>
    <col min="5" max="5" width="7.453125" style="50" customWidth="1"/>
    <col min="6" max="6" width="6.453125" style="50" bestFit="1" customWidth="1"/>
    <col min="7" max="7" width="6.453125" style="50" hidden="1" customWidth="1"/>
    <col min="8" max="8" width="11.08984375" style="50" hidden="1" customWidth="1"/>
    <col min="9" max="9" width="7.90625" style="50" customWidth="1"/>
    <col min="10" max="10" width="9.453125" style="50" bestFit="1" customWidth="1"/>
    <col min="11" max="11" width="9.453125" style="50" hidden="1" customWidth="1"/>
    <col min="12" max="12" width="9.36328125" style="50" customWidth="1"/>
    <col min="13" max="13" width="6.7265625" style="50" hidden="1" customWidth="1"/>
    <col min="14" max="14" width="6.7265625" style="50" bestFit="1" customWidth="1"/>
    <col min="15" max="15" width="7.453125" style="40" customWidth="1"/>
    <col min="16" max="16" width="6.453125" style="40" customWidth="1"/>
    <col min="17" max="17" width="6.453125" style="40" hidden="1" customWidth="1"/>
    <col min="18" max="18" width="11.08984375" style="40" hidden="1" customWidth="1"/>
    <col min="19" max="19" width="7.7265625" style="40" customWidth="1"/>
    <col min="20" max="20" width="9.453125" style="40" bestFit="1" customWidth="1"/>
    <col min="21" max="21" width="39.36328125" style="40" customWidth="1"/>
    <col min="22" max="22" width="3.6328125" style="40" bestFit="1" customWidth="1"/>
    <col min="23" max="27" width="9" style="40" hidden="1" customWidth="1"/>
    <col min="28" max="28" width="7.36328125" style="40" hidden="1" customWidth="1"/>
    <col min="29" max="29" width="8.26953125" style="40" hidden="1" customWidth="1"/>
    <col min="30" max="31" width="3.6328125" style="40" hidden="1" customWidth="1"/>
    <col min="32" max="32" width="5.90625" style="40" hidden="1" customWidth="1"/>
    <col min="33" max="49" width="3.6328125" style="40" hidden="1" customWidth="1"/>
    <col min="50" max="50" width="28.90625" style="40" hidden="1" customWidth="1"/>
    <col min="51" max="51" width="5" style="40" hidden="1" customWidth="1"/>
    <col min="52" max="52" width="8.6328125" style="40" hidden="1" customWidth="1"/>
    <col min="53" max="53" width="5" style="40" hidden="1" customWidth="1"/>
    <col min="54" max="54" width="7" style="40" hidden="1" customWidth="1"/>
    <col min="55" max="55" width="8.453125" style="40" hidden="1" customWidth="1"/>
    <col min="56" max="74" width="3.6328125" style="40" hidden="1" customWidth="1"/>
    <col min="75" max="75" width="9" style="40" hidden="1" customWidth="1"/>
    <col min="76" max="76" width="28.90625" style="40" hidden="1" customWidth="1"/>
    <col min="77" max="77" width="5" style="40" hidden="1" customWidth="1"/>
    <col min="78" max="78" width="8.6328125" style="40" hidden="1" customWidth="1"/>
    <col min="79" max="16384" width="9" style="40" hidden="1"/>
  </cols>
  <sheetData>
    <row r="1" spans="1:78" ht="31.5" customHeight="1" thickBot="1" x14ac:dyDescent="0.25">
      <c r="B1" s="156" t="s">
        <v>7650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78" ht="14" x14ac:dyDescent="0.2">
      <c r="B2" s="144" t="s">
        <v>8</v>
      </c>
      <c r="C2" s="145"/>
      <c r="D2" s="146"/>
      <c r="E2" s="146"/>
      <c r="F2" s="132" t="s">
        <v>29</v>
      </c>
      <c r="G2" s="132"/>
      <c r="H2" s="132"/>
      <c r="I2" s="146" t="s">
        <v>30</v>
      </c>
      <c r="J2" s="146"/>
      <c r="K2" s="132"/>
      <c r="L2" s="157" t="s">
        <v>31</v>
      </c>
      <c r="M2" s="216"/>
      <c r="N2" s="216"/>
      <c r="O2" s="217"/>
      <c r="P2" s="147" t="s">
        <v>16</v>
      </c>
      <c r="Q2" s="158"/>
      <c r="R2" s="158"/>
      <c r="S2" s="158"/>
      <c r="T2" s="159"/>
      <c r="AB2" s="40" t="s">
        <v>32</v>
      </c>
      <c r="AE2" s="41" t="s">
        <v>33</v>
      </c>
      <c r="AF2" s="40" t="s">
        <v>305</v>
      </c>
    </row>
    <row r="3" spans="1:78" ht="24.5" thickBot="1" x14ac:dyDescent="0.25">
      <c r="A3" s="42" t="str">
        <f>IF(OR(B3="",P3="",B5="",I5="",L5=""),"まず｢申込書｣シートの
必要事項を入力してください。","")</f>
        <v>まず｢申込書｣シートの
必要事項を入力してください。</v>
      </c>
      <c r="B3" s="151" t="str">
        <f>IF(申込書!$D$4="","",申込書!$D$4)</f>
        <v/>
      </c>
      <c r="C3" s="152"/>
      <c r="D3" s="152"/>
      <c r="E3" s="160"/>
      <c r="F3" s="43" t="s">
        <v>302</v>
      </c>
      <c r="G3" s="43"/>
      <c r="H3" s="43"/>
      <c r="I3" s="161">
        <f>COUNTA($D$8:$D$10,$D$11:$D$13,$D$14:$D$16,$D$17:$D$19,$D$20:$D$22,$D$23:$D$25,$D$26:$D$28,$D$29:$D$31,$D$32:$D$34,$D$35:$D$37,$D$38:$D$40,$N$8:$N$10,$N$11:$N$13,$N$14:$N$16,$N$17:$N$19,$N$20:$N$22,$N$23:$N$25,$N$26:$N$28)</f>
        <v>0</v>
      </c>
      <c r="J3" s="162"/>
      <c r="K3" s="44"/>
      <c r="L3" s="163">
        <f>COUNTA($N$29,$N$35)</f>
        <v>0</v>
      </c>
      <c r="M3" s="218"/>
      <c r="N3" s="218"/>
      <c r="O3" s="219"/>
      <c r="P3" s="154" t="str">
        <f>IF(申込書!$D$11="","",申込書!$D$11)</f>
        <v/>
      </c>
      <c r="Q3" s="164"/>
      <c r="R3" s="164"/>
      <c r="S3" s="164"/>
      <c r="T3" s="165"/>
      <c r="AB3" s="40" t="str">
        <f>IF(申込書!$G$4="","",申込書!$G$4)</f>
        <v/>
      </c>
      <c r="AE3" s="41" t="s">
        <v>35</v>
      </c>
      <c r="AF3" s="40" t="s">
        <v>306</v>
      </c>
    </row>
    <row r="4" spans="1:78" ht="14" x14ac:dyDescent="0.2">
      <c r="B4" s="144" t="s">
        <v>36</v>
      </c>
      <c r="C4" s="145"/>
      <c r="D4" s="146"/>
      <c r="E4" s="146"/>
      <c r="F4" s="146"/>
      <c r="G4" s="132"/>
      <c r="H4" s="132"/>
      <c r="I4" s="146" t="s">
        <v>15</v>
      </c>
      <c r="J4" s="146"/>
      <c r="K4" s="133"/>
      <c r="L4" s="147" t="s">
        <v>17</v>
      </c>
      <c r="M4" s="148"/>
      <c r="N4" s="149"/>
      <c r="O4" s="149"/>
      <c r="P4" s="149"/>
      <c r="Q4" s="149"/>
      <c r="R4" s="149"/>
      <c r="S4" s="149"/>
      <c r="T4" s="150"/>
      <c r="AH4" s="40" t="s">
        <v>37</v>
      </c>
      <c r="AI4" s="40" t="s">
        <v>38</v>
      </c>
      <c r="AJ4" s="40" t="s">
        <v>39</v>
      </c>
      <c r="AK4" s="40" t="s">
        <v>40</v>
      </c>
      <c r="AL4" s="40" t="s">
        <v>41</v>
      </c>
      <c r="AM4" s="40" t="s">
        <v>310</v>
      </c>
      <c r="AN4" s="40" t="s">
        <v>42</v>
      </c>
      <c r="AO4" s="40" t="str">
        <f>"この選手は"&amp;$B$3&amp;"の選手ではありません。"</f>
        <v>この選手はの選手ではありません。</v>
      </c>
      <c r="AP4" s="40" t="s">
        <v>43</v>
      </c>
      <c r="AQ4" s="40" t="s">
        <v>44</v>
      </c>
      <c r="AR4" s="40" t="s">
        <v>45</v>
      </c>
      <c r="AS4" s="40" t="s">
        <v>311</v>
      </c>
      <c r="AT4" s="40" t="s">
        <v>46</v>
      </c>
      <c r="AU4" s="40" t="s">
        <v>47</v>
      </c>
      <c r="AV4" s="40" t="s">
        <v>48</v>
      </c>
      <c r="BH4" s="40" t="s">
        <v>37</v>
      </c>
      <c r="BI4" s="40" t="s">
        <v>38</v>
      </c>
      <c r="BJ4" s="40" t="s">
        <v>39</v>
      </c>
      <c r="BK4" s="40" t="s">
        <v>40</v>
      </c>
      <c r="BL4" s="40" t="s">
        <v>41</v>
      </c>
      <c r="BM4" s="40" t="s">
        <v>49</v>
      </c>
      <c r="BN4" s="40" t="s">
        <v>42</v>
      </c>
      <c r="BO4" s="40" t="str">
        <f>"この選手は"&amp;$B$3&amp;"の選手ではありません。"</f>
        <v>この選手はの選手ではありません。</v>
      </c>
      <c r="BP4" s="40" t="s">
        <v>43</v>
      </c>
      <c r="BQ4" s="40" t="s">
        <v>44</v>
      </c>
      <c r="BR4" s="40" t="s">
        <v>45</v>
      </c>
      <c r="BS4" s="40" t="s">
        <v>311</v>
      </c>
      <c r="BT4" s="40" t="s">
        <v>46</v>
      </c>
      <c r="BU4" s="40" t="s">
        <v>47</v>
      </c>
      <c r="BV4" s="40" t="s">
        <v>48</v>
      </c>
    </row>
    <row r="5" spans="1:78" ht="24" thickBot="1" x14ac:dyDescent="0.25">
      <c r="A5" s="45"/>
      <c r="B5" s="151" t="str">
        <f>IF(申込書!$C$9="","",申込書!$C$9)</f>
        <v/>
      </c>
      <c r="C5" s="152"/>
      <c r="D5" s="152"/>
      <c r="E5" s="152"/>
      <c r="F5" s="46" t="s">
        <v>50</v>
      </c>
      <c r="G5" s="46"/>
      <c r="H5" s="47"/>
      <c r="I5" s="153" t="str">
        <f>IF(申込書!$B$11="","",申込書!$B$11)</f>
        <v/>
      </c>
      <c r="J5" s="153"/>
      <c r="K5" s="48"/>
      <c r="L5" s="154" t="str">
        <f>IF(申込書!$B$13="","",申込書!$B$13)</f>
        <v/>
      </c>
      <c r="M5" s="152"/>
      <c r="N5" s="152"/>
      <c r="O5" s="152"/>
      <c r="P5" s="152"/>
      <c r="Q5" s="152"/>
      <c r="R5" s="152"/>
      <c r="S5" s="152"/>
      <c r="T5" s="155"/>
      <c r="U5" s="45"/>
      <c r="Y5" s="40" t="s">
        <v>51</v>
      </c>
      <c r="AH5" s="40" t="s">
        <v>37</v>
      </c>
      <c r="AI5" s="40" t="s">
        <v>38</v>
      </c>
      <c r="AJ5" s="40" t="s">
        <v>39</v>
      </c>
      <c r="AK5" s="40" t="s">
        <v>52</v>
      </c>
      <c r="AL5" s="40" t="s">
        <v>41</v>
      </c>
      <c r="AM5" s="40" t="s">
        <v>310</v>
      </c>
      <c r="AN5" s="40" t="s">
        <v>42</v>
      </c>
      <c r="AO5" s="40" t="str">
        <f>"この選手は"&amp;$B$3&amp;"の選手ではありません。"</f>
        <v>この選手はの選手ではありません。</v>
      </c>
      <c r="AP5" s="40" t="s">
        <v>43</v>
      </c>
      <c r="AQ5" s="40" t="s">
        <v>44</v>
      </c>
      <c r="AR5" s="40" t="s">
        <v>45</v>
      </c>
      <c r="AS5" s="40" t="s">
        <v>311</v>
      </c>
      <c r="AT5" s="40" t="s">
        <v>46</v>
      </c>
      <c r="AU5" s="40" t="s">
        <v>47</v>
      </c>
      <c r="AV5" s="40" t="s">
        <v>48</v>
      </c>
      <c r="BH5" s="40" t="s">
        <v>37</v>
      </c>
      <c r="BI5" s="40" t="s">
        <v>38</v>
      </c>
      <c r="BJ5" s="40" t="s">
        <v>39</v>
      </c>
      <c r="BK5" s="40" t="s">
        <v>52</v>
      </c>
      <c r="BL5" s="40" t="s">
        <v>41</v>
      </c>
      <c r="BM5" s="40" t="s">
        <v>49</v>
      </c>
      <c r="BN5" s="40" t="s">
        <v>42</v>
      </c>
      <c r="BO5" s="40" t="str">
        <f>"この選手は"&amp;$B$3&amp;"の選手ではありません。"</f>
        <v>この選手はの選手ではありません。</v>
      </c>
      <c r="BP5" s="40" t="s">
        <v>43</v>
      </c>
      <c r="BQ5" s="40" t="s">
        <v>44</v>
      </c>
      <c r="BR5" s="40" t="s">
        <v>45</v>
      </c>
      <c r="BS5" s="40" t="s">
        <v>311</v>
      </c>
      <c r="BT5" s="40" t="s">
        <v>46</v>
      </c>
      <c r="BU5" s="40" t="s">
        <v>47</v>
      </c>
      <c r="BV5" s="40" t="s">
        <v>48</v>
      </c>
    </row>
    <row r="6" spans="1:78" ht="11.25" customHeight="1" thickBot="1" x14ac:dyDescent="0.25">
      <c r="A6" s="49"/>
      <c r="U6" s="49"/>
      <c r="AE6" s="51" t="s">
        <v>53</v>
      </c>
      <c r="AH6" s="40" t="s">
        <v>54</v>
      </c>
      <c r="AM6" s="40" t="s">
        <v>55</v>
      </c>
      <c r="BE6" s="51" t="s">
        <v>53</v>
      </c>
      <c r="BH6" s="40" t="s">
        <v>54</v>
      </c>
      <c r="BM6" s="40" t="s">
        <v>55</v>
      </c>
    </row>
    <row r="7" spans="1:78" ht="34.5" customHeight="1" thickBot="1" x14ac:dyDescent="0.25">
      <c r="B7" s="53" t="s">
        <v>56</v>
      </c>
      <c r="C7" s="131" t="s">
        <v>57</v>
      </c>
      <c r="D7" s="54" t="s">
        <v>58</v>
      </c>
      <c r="E7" s="166" t="s">
        <v>59</v>
      </c>
      <c r="F7" s="166"/>
      <c r="G7" s="131"/>
      <c r="H7" s="131" t="s">
        <v>60</v>
      </c>
      <c r="I7" s="131" t="s">
        <v>61</v>
      </c>
      <c r="J7" s="55" t="s">
        <v>62</v>
      </c>
      <c r="K7" s="56"/>
      <c r="L7" s="53" t="s">
        <v>56</v>
      </c>
      <c r="M7" s="131" t="s">
        <v>57</v>
      </c>
      <c r="N7" s="54" t="s">
        <v>58</v>
      </c>
      <c r="O7" s="166" t="s">
        <v>59</v>
      </c>
      <c r="P7" s="166"/>
      <c r="Q7" s="131"/>
      <c r="R7" s="131" t="s">
        <v>60</v>
      </c>
      <c r="S7" s="131" t="s">
        <v>61</v>
      </c>
      <c r="T7" s="55" t="s">
        <v>62</v>
      </c>
      <c r="W7" s="167" t="s">
        <v>63</v>
      </c>
      <c r="X7" s="167"/>
      <c r="Y7" s="167" t="s">
        <v>64</v>
      </c>
      <c r="Z7" s="167"/>
      <c r="AB7" s="51" t="s">
        <v>65</v>
      </c>
      <c r="AC7" s="51" t="s">
        <v>32</v>
      </c>
      <c r="AD7" s="51" t="s">
        <v>66</v>
      </c>
      <c r="AE7" s="51" t="e">
        <f>MIN(AE$8:AE$10,AE$11:AE$13,AE$14:AE$16,AE$17:AE$19,AE$20:AE$22,AE$23:AE$25,AE$26:AE$28,AE$29:AE$31,AE$32:AE$34,AE$35:AE$37,AE$38:AE$40)</f>
        <v>#N/A</v>
      </c>
      <c r="AF7" s="51" t="s">
        <v>67</v>
      </c>
      <c r="AG7" s="51"/>
      <c r="AH7" s="51" t="s">
        <v>68</v>
      </c>
      <c r="AI7" s="51" t="s">
        <v>69</v>
      </c>
      <c r="AJ7" s="51" t="s">
        <v>70</v>
      </c>
      <c r="AK7" s="51" t="s">
        <v>71</v>
      </c>
      <c r="AL7" s="51" t="s">
        <v>72</v>
      </c>
      <c r="AM7" s="51" t="s">
        <v>73</v>
      </c>
      <c r="AN7" s="51" t="s">
        <v>74</v>
      </c>
      <c r="AO7" s="51" t="s">
        <v>75</v>
      </c>
      <c r="AP7" s="51" t="s">
        <v>76</v>
      </c>
      <c r="AQ7" s="51" t="s">
        <v>77</v>
      </c>
      <c r="AR7" s="51" t="s">
        <v>78</v>
      </c>
      <c r="AS7" s="51" t="s">
        <v>79</v>
      </c>
      <c r="AT7" s="51" t="s">
        <v>80</v>
      </c>
      <c r="AU7" s="51" t="s">
        <v>81</v>
      </c>
      <c r="AV7" s="51" t="s">
        <v>82</v>
      </c>
      <c r="AW7" s="51"/>
      <c r="AZ7" s="40" t="s">
        <v>83</v>
      </c>
      <c r="BB7" s="51" t="s">
        <v>65</v>
      </c>
      <c r="BC7" s="51" t="s">
        <v>32</v>
      </c>
      <c r="BD7" s="51" t="s">
        <v>66</v>
      </c>
      <c r="BE7" s="51" t="e">
        <f>MIN(BE$8:BE$10,BE$11:BE$13,BE$14:BE$16,BE$17:BE$19,BE$20:BE$22,BE$23:BE$28,BE$29:BE$34,BE$35:BE$37,BE$38:BE$40)</f>
        <v>#N/A</v>
      </c>
      <c r="BF7" s="51" t="s">
        <v>67</v>
      </c>
      <c r="BG7" s="51"/>
      <c r="BH7" s="51" t="s">
        <v>68</v>
      </c>
      <c r="BI7" s="51" t="s">
        <v>69</v>
      </c>
      <c r="BJ7" s="51" t="s">
        <v>70</v>
      </c>
      <c r="BK7" s="51" t="s">
        <v>71</v>
      </c>
      <c r="BL7" s="51" t="s">
        <v>72</v>
      </c>
      <c r="BM7" s="51" t="s">
        <v>73</v>
      </c>
      <c r="BN7" s="51" t="s">
        <v>74</v>
      </c>
      <c r="BO7" s="51" t="s">
        <v>75</v>
      </c>
      <c r="BP7" s="51" t="s">
        <v>76</v>
      </c>
      <c r="BQ7" s="51" t="s">
        <v>77</v>
      </c>
      <c r="BR7" s="51" t="s">
        <v>78</v>
      </c>
      <c r="BS7" s="51" t="s">
        <v>79</v>
      </c>
      <c r="BT7" s="51" t="s">
        <v>80</v>
      </c>
      <c r="BU7" s="51" t="s">
        <v>81</v>
      </c>
      <c r="BV7" s="51" t="s">
        <v>82</v>
      </c>
      <c r="BW7" s="51"/>
      <c r="BZ7" s="40" t="s">
        <v>83</v>
      </c>
    </row>
    <row r="8" spans="1:78" ht="19.5" customHeight="1" thickTop="1" thickBot="1" x14ac:dyDescent="0.25">
      <c r="B8" s="168" t="s">
        <v>254</v>
      </c>
      <c r="C8" s="57"/>
      <c r="D8" s="207"/>
      <c r="E8" s="239" t="e">
        <f>VLOOKUP(D8,'登録情報(女子)'!$A$2:$C$948,3,FALSE)</f>
        <v>#N/A</v>
      </c>
      <c r="F8" s="240"/>
      <c r="G8" s="58"/>
      <c r="H8" s="58" t="s">
        <v>254</v>
      </c>
      <c r="I8" s="59"/>
      <c r="J8" s="100"/>
      <c r="K8" s="60"/>
      <c r="L8" s="170" t="s">
        <v>276</v>
      </c>
      <c r="M8" s="57"/>
      <c r="N8" s="207"/>
      <c r="O8" s="241" t="e">
        <f>VLOOKUP(N8,'登録情報(女子)'!$A$2:$C$948,3,FALSE)</f>
        <v>#N/A</v>
      </c>
      <c r="P8" s="242"/>
      <c r="Q8" s="58"/>
      <c r="R8" s="58" t="s">
        <v>278</v>
      </c>
      <c r="S8" s="59"/>
      <c r="T8" s="100"/>
      <c r="W8" s="40" t="str">
        <f t="shared" ref="W8:W40" si="0">IF($D8="","",$H8)</f>
        <v/>
      </c>
      <c r="X8" s="40" t="str">
        <f t="shared" ref="X8:X40" si="1">IF($N8="","",$R8)</f>
        <v/>
      </c>
      <c r="Y8" s="40" t="str">
        <f>IF($D$8="","",$D$8)</f>
        <v/>
      </c>
      <c r="Z8" s="40" t="e">
        <f>IF($E$8="","",$E$8)</f>
        <v>#N/A</v>
      </c>
      <c r="AB8" s="40" t="str">
        <f t="shared" ref="AB8:AB40" ca="1" si="2">IF($D8="","",IF(ISNA(VLOOKUP($D8,INDIRECT($AF$2),2,0))=TRUE,"",VLOOKUP($D8,INDIRECT($AF$2),2,0)))</f>
        <v/>
      </c>
      <c r="AC8" s="40" t="str">
        <f t="shared" ref="AC8:AC40" ca="1" si="3">IF($D8="","",IF(ISNA(VLOOKUP($D8,INDIRECT($AF$2),3,0))=TRUE,"",VLOOKUP($D8,INDIRECT($AF$2),3,0)))</f>
        <v/>
      </c>
      <c r="AE8" s="40" t="e">
        <f t="shared" ref="AE8:AE40" si="4">IF(AF8="","",ROW())</f>
        <v>#N/A</v>
      </c>
      <c r="AF8" s="40" t="e">
        <f t="shared" ref="AF8:AF40" si="5">IF(MAX(AH8:AV8)=0,"",IF(MAX(AH8:AV8)=COLUMN(AP8),ADDRESS(ROW(),COLUMN(AX8),4),ADDRESS(5,MAX(AH8:AV8),4)))</f>
        <v>#N/A</v>
      </c>
      <c r="AH8" s="40">
        <v>0</v>
      </c>
      <c r="AI8" s="40">
        <f t="shared" ref="AI8:AI40" si="6">IF(ISNUMBER(IF(RIGHT($J8,2)="++",VALUE(LEFT($J8,4)&amp;"00"),IF(RIGHT($J8,1)="+",VALUE(LEFT($J8,5)&amp;"0"),VALUE($J8))))=TRUE,0,COLUMN())</f>
        <v>0</v>
      </c>
      <c r="AJ8" s="40" t="e">
        <f t="shared" ref="AJ8:AJ40" si="7">IF(AND($J8="",OR($E8&lt;&gt;"",$D8&lt;&gt;"")),COLUMN(),0)</f>
        <v>#N/A</v>
      </c>
      <c r="AK8" s="40">
        <v>0</v>
      </c>
      <c r="AL8" s="40">
        <v>0</v>
      </c>
      <c r="AM8" s="40">
        <f t="shared" ref="AM8:AM40" si="8">IF($D8="",0,IF(COUNTIF($Y$8:$Y$54,$D8)-COUNTIF($N$8:$N$13,$D8)-COUNTIF($N$14:$N$19,$D8)&gt;3,COLUMN(),0))</f>
        <v>0</v>
      </c>
      <c r="AN8" s="40">
        <f>IF($D8="",0,IF(COUNTIF($D8:$D10,$D8)&gt;1,COLUMN(),0))</f>
        <v>0</v>
      </c>
      <c r="AO8" s="40">
        <f t="shared" ref="AO8:AO40" si="9">IF($D8="",0,IF(AC8=$AB$3,0,COLUMN()))</f>
        <v>0</v>
      </c>
      <c r="AP8" s="40" t="e">
        <f t="shared" ref="AP8:AP40" ca="1" si="10">IF(LEFT($E8,1)=AB8,0,COLUMN())</f>
        <v>#N/A</v>
      </c>
      <c r="AQ8" s="40">
        <f t="shared" ref="AQ8:AQ40" si="11">IF(ISNA(VLOOKUP($D8,$Y$8:$Z$61,2,0))=TRUE,0,IF($E8=VLOOKUP($D8,$Y$8:$Z$61,2,0),0,COLUMN()))</f>
        <v>0</v>
      </c>
      <c r="AR8" s="40" t="e">
        <f t="shared" ref="AR8:AR40" si="12">IF(AND($E8="",OR($D8&lt;&gt;"",$J8&lt;&gt;"")),COLUMN(),0)</f>
        <v>#N/A</v>
      </c>
      <c r="AS8" s="40">
        <f t="shared" ref="AS8:AS40" ca="1" si="13">IF($D8="",0,IF(ISNA(VLOOKUP($D8,INDIRECT($AF$2),1,0))=TRUE,COLUMN(),0))</f>
        <v>0</v>
      </c>
      <c r="AT8" s="40" t="e">
        <f t="shared" ref="AT8:AT40" si="14">IF(AND($D8="",OR($E8&lt;&gt;"",$J8&lt;&gt;"")),COLUMN(),0)</f>
        <v>#N/A</v>
      </c>
      <c r="AU8" s="40">
        <v>0</v>
      </c>
      <c r="AV8" s="40">
        <f t="shared" ref="AV8:AV40" si="15">IF(AND($D8&lt;&gt;"",$B$3=""),COLUMN(),0)</f>
        <v>0</v>
      </c>
      <c r="AX8" s="40" t="e">
        <f t="shared" ref="AX8:AX40" si="16">$D8&amp;"の選手は"&amp;$E8&amp;"ではありません。"</f>
        <v>#N/A</v>
      </c>
      <c r="AZ8" s="9"/>
      <c r="BB8" s="40" t="str">
        <f t="shared" ref="BB8:BB40" ca="1" si="17">IF($N8="","",IF(ISNA(VLOOKUP($N8,INDIRECT($AF$2),2,0))=TRUE,"",VLOOKUP($N8,INDIRECT($AF$2),2,0)))</f>
        <v/>
      </c>
      <c r="BC8" s="40" t="str">
        <f t="shared" ref="BC8:BC40" ca="1" si="18">IF($N8="","",IF(ISNA(VLOOKUP($N8,INDIRECT($AF$2),3,0))=TRUE,"",VLOOKUP($N8,INDIRECT($AF$2),3,0)))</f>
        <v/>
      </c>
      <c r="BE8" s="40" t="e">
        <f t="shared" ref="BE8:BE40" si="19">IF(BF8="","",ROW())</f>
        <v>#N/A</v>
      </c>
      <c r="BF8" s="40" t="e">
        <f t="shared" ref="BF8:BF40" si="20">IF(MAX(BH8:BV8)=0,"",IF(MAX(BH8:BV8)=COLUMN(BP8),ADDRESS(ROW(),COLUMN(BX8),4),ADDRESS(5,MAX(BH8:BV8),4)))</f>
        <v>#N/A</v>
      </c>
      <c r="BH8" s="40">
        <v>0</v>
      </c>
      <c r="BI8" s="40">
        <f t="shared" ref="BI8:BI22" si="21">IF(ISNUMBER(IF(RIGHT($T8,2)="++",VALUE(LEFT($T8,4)&amp;"00"),IF(RIGHT($T8,1)="+",VALUE(LEFT($T8,5)&amp;"0"),VALUE($T8))))=TRUE,0,COLUMN())</f>
        <v>0</v>
      </c>
      <c r="BJ8" s="40" t="e">
        <f t="shared" ref="BJ8:BJ23" si="22">IF(AND($T8="",OR($O8&lt;&gt;"",$N8&lt;&gt;"")),COLUMN(),0)</f>
        <v>#N/A</v>
      </c>
      <c r="BK8" s="40">
        <v>0</v>
      </c>
      <c r="BL8" s="40">
        <v>0</v>
      </c>
      <c r="BM8" s="40">
        <f t="shared" ref="BM8:BM22" si="23">IF($N8="",0,IF(COUNTIF($Y$8:$Y$54,$N8)-COUNTIF($N$8:$N$13,$N8)-COUNTIF($N$14:$N$19,$N8)&gt;3,COLUMN(),0))</f>
        <v>0</v>
      </c>
      <c r="BN8" s="40">
        <f>IF($N8="",0,IF(COUNTIF($N8:$N10,$N8)&gt;1,COLUMN(),0))</f>
        <v>0</v>
      </c>
      <c r="BO8" s="40">
        <f t="shared" ref="BO8:BO40" si="24">IF($N8="",0,IF(BC8=$AB$3,0,COLUMN()))</f>
        <v>0</v>
      </c>
      <c r="BP8" s="40" t="e">
        <f t="shared" ref="BP8:BP40" ca="1" si="25">IF(LEFT($O8,1)=BB8,0,COLUMN())</f>
        <v>#N/A</v>
      </c>
      <c r="BQ8" s="40">
        <f t="shared" ref="BQ8:BQ40" si="26">IF(ISNA(VLOOKUP($N8,$Y$8:$Z$61,2,0))=TRUE,0,IF($O8=VLOOKUP($N8,$Y$8:$Z$61,2,0),0,COLUMN()))</f>
        <v>0</v>
      </c>
      <c r="BR8" s="40" t="e">
        <f t="shared" ref="BR8:BR40" si="27">IF(AND($O8="",OR($N8&lt;&gt;"",$T8&lt;&gt;"")),COLUMN(),0)</f>
        <v>#N/A</v>
      </c>
      <c r="BS8" s="40">
        <f t="shared" ref="BS8:BS40" ca="1" si="28">IF($N8="",0,IF(ISNA(VLOOKUP($N8,INDIRECT($AF$2),1,0))=TRUE,COLUMN(),0))</f>
        <v>0</v>
      </c>
      <c r="BT8" s="40" t="e">
        <f t="shared" ref="BT8:BT40" si="29">IF(AND($N8="",OR($O8&lt;&gt;"",$T8&lt;&gt;"")),COLUMN(),0)</f>
        <v>#N/A</v>
      </c>
      <c r="BU8" s="40">
        <v>0</v>
      </c>
      <c r="BV8" s="40">
        <f t="shared" ref="BV8:BV40" si="30">IF(AND($N8&lt;&gt;"",$B$3=""),COLUMN(),0)</f>
        <v>0</v>
      </c>
      <c r="BX8" s="40" t="e">
        <f t="shared" ref="BX8:BX40" si="31">$N8&amp;"の選手は"&amp;$O8&amp;"ではありません。"</f>
        <v>#N/A</v>
      </c>
    </row>
    <row r="9" spans="1:78" ht="19.5" customHeight="1" thickBot="1" x14ac:dyDescent="0.25">
      <c r="B9" s="169"/>
      <c r="C9" s="61"/>
      <c r="D9" s="208"/>
      <c r="E9" s="243" t="e">
        <f>VLOOKUP(D9,'登録情報(女子)'!$A$2:$C$948,3,FALSE)</f>
        <v>#N/A</v>
      </c>
      <c r="F9" s="244"/>
      <c r="G9" s="62"/>
      <c r="H9" s="62" t="s">
        <v>254</v>
      </c>
      <c r="I9" s="63"/>
      <c r="J9" s="101"/>
      <c r="K9" s="60"/>
      <c r="L9" s="171"/>
      <c r="M9" s="61"/>
      <c r="N9" s="208"/>
      <c r="O9" s="245" t="e">
        <f>VLOOKUP(N9,'登録情報(女子)'!$A$2:$C$948,3,FALSE)</f>
        <v>#N/A</v>
      </c>
      <c r="P9" s="246"/>
      <c r="Q9" s="58"/>
      <c r="R9" s="64" t="s">
        <v>278</v>
      </c>
      <c r="S9" s="63"/>
      <c r="T9" s="101"/>
      <c r="W9" s="40" t="str">
        <f t="shared" si="0"/>
        <v/>
      </c>
      <c r="X9" s="40" t="str">
        <f t="shared" si="1"/>
        <v/>
      </c>
      <c r="Y9" s="40" t="str">
        <f>IF($D$9="","",$D$9)</f>
        <v/>
      </c>
      <c r="Z9" s="40" t="e">
        <f>IF($E$9="","",$E$9)</f>
        <v>#N/A</v>
      </c>
      <c r="AB9" s="40" t="str">
        <f t="shared" ca="1" si="2"/>
        <v/>
      </c>
      <c r="AC9" s="40" t="str">
        <f t="shared" ca="1" si="3"/>
        <v/>
      </c>
      <c r="AE9" s="40" t="e">
        <f t="shared" si="4"/>
        <v>#N/A</v>
      </c>
      <c r="AF9" s="40" t="e">
        <f t="shared" si="5"/>
        <v>#N/A</v>
      </c>
      <c r="AH9" s="40">
        <v>0</v>
      </c>
      <c r="AI9" s="40">
        <f t="shared" si="6"/>
        <v>0</v>
      </c>
      <c r="AJ9" s="40" t="e">
        <f t="shared" si="7"/>
        <v>#N/A</v>
      </c>
      <c r="AL9" s="40">
        <v>0</v>
      </c>
      <c r="AM9" s="40">
        <f t="shared" si="8"/>
        <v>0</v>
      </c>
      <c r="AN9" s="40">
        <f>IF($D9="",0,IF(COUNTIF($D8:$D10,$D9)&gt;1,COLUMN(),0))</f>
        <v>0</v>
      </c>
      <c r="AO9" s="40">
        <f t="shared" si="9"/>
        <v>0</v>
      </c>
      <c r="AP9" s="40" t="e">
        <f t="shared" ca="1" si="10"/>
        <v>#N/A</v>
      </c>
      <c r="AQ9" s="40">
        <f t="shared" si="11"/>
        <v>0</v>
      </c>
      <c r="AR9" s="40" t="e">
        <f t="shared" si="12"/>
        <v>#N/A</v>
      </c>
      <c r="AS9" s="40">
        <f t="shared" ca="1" si="13"/>
        <v>0</v>
      </c>
      <c r="AT9" s="40" t="e">
        <f t="shared" si="14"/>
        <v>#N/A</v>
      </c>
      <c r="AU9" s="40">
        <f>IF(AND($D9&lt;&gt;"",$D8=""),COLUMN(),0)</f>
        <v>0</v>
      </c>
      <c r="AV9" s="40">
        <f t="shared" si="15"/>
        <v>0</v>
      </c>
      <c r="AX9" s="40" t="e">
        <f t="shared" si="16"/>
        <v>#N/A</v>
      </c>
      <c r="BB9" s="40" t="str">
        <f t="shared" ca="1" si="17"/>
        <v/>
      </c>
      <c r="BC9" s="40" t="str">
        <f t="shared" ca="1" si="18"/>
        <v/>
      </c>
      <c r="BE9" s="40" t="e">
        <f t="shared" si="19"/>
        <v>#N/A</v>
      </c>
      <c r="BF9" s="40" t="e">
        <f t="shared" si="20"/>
        <v>#N/A</v>
      </c>
      <c r="BH9" s="40">
        <v>0</v>
      </c>
      <c r="BI9" s="40">
        <f t="shared" si="21"/>
        <v>0</v>
      </c>
      <c r="BJ9" s="40" t="e">
        <f t="shared" si="22"/>
        <v>#N/A</v>
      </c>
      <c r="BL9" s="40">
        <v>0</v>
      </c>
      <c r="BM9" s="40">
        <f t="shared" si="23"/>
        <v>0</v>
      </c>
      <c r="BN9" s="40">
        <f>IF($N9="",0,IF(COUNTIF($N8:$N10,$N9)&gt;1,COLUMN(),0))</f>
        <v>0</v>
      </c>
      <c r="BO9" s="40">
        <f t="shared" si="24"/>
        <v>0</v>
      </c>
      <c r="BP9" s="40" t="e">
        <f t="shared" ca="1" si="25"/>
        <v>#N/A</v>
      </c>
      <c r="BQ9" s="40">
        <f t="shared" si="26"/>
        <v>0</v>
      </c>
      <c r="BR9" s="40" t="e">
        <f t="shared" si="27"/>
        <v>#N/A</v>
      </c>
      <c r="BS9" s="40">
        <f t="shared" ca="1" si="28"/>
        <v>0</v>
      </c>
      <c r="BT9" s="40" t="e">
        <f t="shared" si="29"/>
        <v>#N/A</v>
      </c>
      <c r="BU9" s="40">
        <f>IF(AND($N9&lt;&gt;"",$N8=""),COLUMN(),0)</f>
        <v>0</v>
      </c>
      <c r="BV9" s="40">
        <f t="shared" si="30"/>
        <v>0</v>
      </c>
      <c r="BX9" s="40" t="e">
        <f t="shared" si="31"/>
        <v>#N/A</v>
      </c>
    </row>
    <row r="10" spans="1:78" ht="19.5" customHeight="1" x14ac:dyDescent="0.2">
      <c r="B10" s="169"/>
      <c r="C10" s="65"/>
      <c r="D10" s="209"/>
      <c r="E10" s="247" t="e">
        <f>VLOOKUP(D10,'登録情報(女子)'!$A$2:$C$948,3,FALSE)</f>
        <v>#N/A</v>
      </c>
      <c r="F10" s="248"/>
      <c r="G10" s="66"/>
      <c r="H10" s="66" t="s">
        <v>254</v>
      </c>
      <c r="I10" s="67"/>
      <c r="J10" s="102"/>
      <c r="K10" s="68"/>
      <c r="L10" s="172"/>
      <c r="M10" s="65"/>
      <c r="N10" s="209"/>
      <c r="O10" s="247" t="e">
        <f>VLOOKUP(N10,'登録情報(女子)'!$A$2:$C$948,3,FALSE)</f>
        <v>#N/A</v>
      </c>
      <c r="P10" s="248"/>
      <c r="Q10" s="69"/>
      <c r="R10" s="64" t="s">
        <v>278</v>
      </c>
      <c r="S10" s="67"/>
      <c r="T10" s="102"/>
      <c r="W10" s="40" t="str">
        <f t="shared" si="0"/>
        <v/>
      </c>
      <c r="X10" s="40" t="str">
        <f t="shared" si="1"/>
        <v/>
      </c>
      <c r="Y10" s="40" t="str">
        <f>IF($D$10="","",$D$10)</f>
        <v/>
      </c>
      <c r="Z10" s="40" t="e">
        <f>IF($E$10="","",$E$10)</f>
        <v>#N/A</v>
      </c>
      <c r="AB10" s="40" t="str">
        <f t="shared" ca="1" si="2"/>
        <v/>
      </c>
      <c r="AC10" s="40" t="str">
        <f t="shared" ca="1" si="3"/>
        <v/>
      </c>
      <c r="AE10" s="40" t="e">
        <f t="shared" si="4"/>
        <v>#N/A</v>
      </c>
      <c r="AF10" s="40" t="e">
        <f t="shared" si="5"/>
        <v>#N/A</v>
      </c>
      <c r="AH10" s="40">
        <v>0</v>
      </c>
      <c r="AI10" s="40">
        <f t="shared" si="6"/>
        <v>0</v>
      </c>
      <c r="AJ10" s="40" t="e">
        <f t="shared" si="7"/>
        <v>#N/A</v>
      </c>
      <c r="AL10" s="40">
        <v>0</v>
      </c>
      <c r="AM10" s="40">
        <f t="shared" si="8"/>
        <v>0</v>
      </c>
      <c r="AN10" s="40">
        <f>IF($D10="",0,IF(COUNTIF($D8:$D10,$D10)&gt;1,COLUMN(),0))</f>
        <v>0</v>
      </c>
      <c r="AO10" s="40">
        <f t="shared" si="9"/>
        <v>0</v>
      </c>
      <c r="AP10" s="40" t="e">
        <f t="shared" ca="1" si="10"/>
        <v>#N/A</v>
      </c>
      <c r="AQ10" s="40">
        <f t="shared" si="11"/>
        <v>0</v>
      </c>
      <c r="AR10" s="40" t="e">
        <f t="shared" si="12"/>
        <v>#N/A</v>
      </c>
      <c r="AS10" s="40">
        <f t="shared" ca="1" si="13"/>
        <v>0</v>
      </c>
      <c r="AT10" s="40" t="e">
        <f t="shared" si="14"/>
        <v>#N/A</v>
      </c>
      <c r="AU10" s="40">
        <f>IF(AND($D10&lt;&gt;"",$D9=""),COLUMN(),0)</f>
        <v>0</v>
      </c>
      <c r="AV10" s="40">
        <f t="shared" si="15"/>
        <v>0</v>
      </c>
      <c r="AX10" s="40" t="e">
        <f t="shared" si="16"/>
        <v>#N/A</v>
      </c>
      <c r="BB10" s="40" t="str">
        <f t="shared" ca="1" si="17"/>
        <v/>
      </c>
      <c r="BC10" s="40" t="str">
        <f t="shared" ca="1" si="18"/>
        <v/>
      </c>
      <c r="BE10" s="40" t="e">
        <f t="shared" si="19"/>
        <v>#N/A</v>
      </c>
      <c r="BF10" s="40" t="e">
        <f t="shared" si="20"/>
        <v>#N/A</v>
      </c>
      <c r="BH10" s="40">
        <v>0</v>
      </c>
      <c r="BI10" s="40">
        <f t="shared" si="21"/>
        <v>0</v>
      </c>
      <c r="BJ10" s="40" t="e">
        <f t="shared" si="22"/>
        <v>#N/A</v>
      </c>
      <c r="BL10" s="40">
        <v>0</v>
      </c>
      <c r="BM10" s="40">
        <f t="shared" si="23"/>
        <v>0</v>
      </c>
      <c r="BN10" s="40">
        <f>IF($N10="",0,IF(COUNTIF($N8:$N10,$N10)&gt;1,COLUMN(),0))</f>
        <v>0</v>
      </c>
      <c r="BO10" s="40">
        <f t="shared" si="24"/>
        <v>0</v>
      </c>
      <c r="BP10" s="40" t="e">
        <f t="shared" ca="1" si="25"/>
        <v>#N/A</v>
      </c>
      <c r="BQ10" s="40">
        <f t="shared" si="26"/>
        <v>0</v>
      </c>
      <c r="BR10" s="40" t="e">
        <f t="shared" si="27"/>
        <v>#N/A</v>
      </c>
      <c r="BS10" s="40">
        <f t="shared" ca="1" si="28"/>
        <v>0</v>
      </c>
      <c r="BT10" s="40" t="e">
        <f t="shared" si="29"/>
        <v>#N/A</v>
      </c>
      <c r="BU10" s="40">
        <f>IF(AND($N10&lt;&gt;"",$N9=""),COLUMN(),0)</f>
        <v>0</v>
      </c>
      <c r="BV10" s="40">
        <f t="shared" si="30"/>
        <v>0</v>
      </c>
      <c r="BX10" s="40" t="e">
        <f t="shared" si="31"/>
        <v>#N/A</v>
      </c>
    </row>
    <row r="11" spans="1:78" ht="19.5" customHeight="1" thickBot="1" x14ac:dyDescent="0.25">
      <c r="B11" s="179" t="s">
        <v>256</v>
      </c>
      <c r="C11" s="70"/>
      <c r="D11" s="207"/>
      <c r="E11" s="243" t="e">
        <f>VLOOKUP(D11,'登録情報(女子)'!$A$2:$C$948,3,FALSE)</f>
        <v>#N/A</v>
      </c>
      <c r="F11" s="244"/>
      <c r="G11" s="71"/>
      <c r="H11" s="71" t="s">
        <v>256</v>
      </c>
      <c r="I11" s="72"/>
      <c r="J11" s="103"/>
      <c r="K11" s="73"/>
      <c r="L11" s="176" t="s">
        <v>278</v>
      </c>
      <c r="M11" s="71"/>
      <c r="N11" s="207"/>
      <c r="O11" s="243" t="e">
        <f>VLOOKUP(N11,'登録情報(女子)'!$A$2:$C$948,3,FALSE)</f>
        <v>#N/A</v>
      </c>
      <c r="P11" s="244"/>
      <c r="Q11" s="71"/>
      <c r="R11" s="58" t="s">
        <v>280</v>
      </c>
      <c r="S11" s="72"/>
      <c r="T11" s="103"/>
      <c r="W11" s="40" t="str">
        <f t="shared" si="0"/>
        <v/>
      </c>
      <c r="X11" s="40" t="str">
        <f t="shared" si="1"/>
        <v/>
      </c>
      <c r="Y11" s="40" t="str">
        <f>IF($D$11="","",$D$11)</f>
        <v/>
      </c>
      <c r="Z11" s="40" t="e">
        <f>IF($E$11="","",$E$11)</f>
        <v>#N/A</v>
      </c>
      <c r="AB11" s="40" t="str">
        <f t="shared" ca="1" si="2"/>
        <v/>
      </c>
      <c r="AC11" s="40" t="str">
        <f t="shared" ca="1" si="3"/>
        <v/>
      </c>
      <c r="AE11" s="40" t="e">
        <f t="shared" si="4"/>
        <v>#N/A</v>
      </c>
      <c r="AF11" s="40" t="e">
        <f t="shared" si="5"/>
        <v>#N/A</v>
      </c>
      <c r="AH11" s="40">
        <v>0</v>
      </c>
      <c r="AI11" s="40">
        <f t="shared" si="6"/>
        <v>0</v>
      </c>
      <c r="AJ11" s="40" t="e">
        <f t="shared" si="7"/>
        <v>#N/A</v>
      </c>
      <c r="AK11" s="40">
        <v>0</v>
      </c>
      <c r="AL11" s="40">
        <v>0</v>
      </c>
      <c r="AM11" s="40">
        <f t="shared" si="8"/>
        <v>0</v>
      </c>
      <c r="AN11" s="40">
        <f>IF($D11="",0,IF(COUNTIF($D11:$D13,$D11)&gt;1,COLUMN(),0))</f>
        <v>0</v>
      </c>
      <c r="AO11" s="40">
        <f t="shared" si="9"/>
        <v>0</v>
      </c>
      <c r="AP11" s="40" t="e">
        <f t="shared" ca="1" si="10"/>
        <v>#N/A</v>
      </c>
      <c r="AQ11" s="40">
        <f t="shared" si="11"/>
        <v>0</v>
      </c>
      <c r="AR11" s="40" t="e">
        <f t="shared" si="12"/>
        <v>#N/A</v>
      </c>
      <c r="AS11" s="40">
        <f t="shared" ca="1" si="13"/>
        <v>0</v>
      </c>
      <c r="AT11" s="40" t="e">
        <f t="shared" si="14"/>
        <v>#N/A</v>
      </c>
      <c r="AU11" s="40">
        <v>0</v>
      </c>
      <c r="AV11" s="40">
        <f t="shared" si="15"/>
        <v>0</v>
      </c>
      <c r="AX11" s="40" t="e">
        <f t="shared" si="16"/>
        <v>#N/A</v>
      </c>
      <c r="BB11" s="40" t="str">
        <f t="shared" ca="1" si="17"/>
        <v/>
      </c>
      <c r="BC11" s="40" t="str">
        <f t="shared" ca="1" si="18"/>
        <v/>
      </c>
      <c r="BE11" s="40" t="e">
        <f t="shared" si="19"/>
        <v>#N/A</v>
      </c>
      <c r="BF11" s="40" t="e">
        <f t="shared" si="20"/>
        <v>#N/A</v>
      </c>
      <c r="BH11" s="40">
        <v>0</v>
      </c>
      <c r="BI11" s="40">
        <f t="shared" si="21"/>
        <v>0</v>
      </c>
      <c r="BJ11" s="40" t="e">
        <f t="shared" si="22"/>
        <v>#N/A</v>
      </c>
      <c r="BK11" s="40">
        <v>0</v>
      </c>
      <c r="BL11" s="40">
        <v>0</v>
      </c>
      <c r="BM11" s="40">
        <f t="shared" si="23"/>
        <v>0</v>
      </c>
      <c r="BN11" s="40">
        <f>IF($N11="",0,IF(COUNTIF($N11:$N13,$N11)&gt;1,COLUMN(),0))</f>
        <v>0</v>
      </c>
      <c r="BO11" s="40">
        <f t="shared" si="24"/>
        <v>0</v>
      </c>
      <c r="BP11" s="40" t="e">
        <f t="shared" ca="1" si="25"/>
        <v>#N/A</v>
      </c>
      <c r="BQ11" s="40">
        <f t="shared" si="26"/>
        <v>0</v>
      </c>
      <c r="BR11" s="40" t="e">
        <f t="shared" si="27"/>
        <v>#N/A</v>
      </c>
      <c r="BS11" s="40">
        <f t="shared" ca="1" si="28"/>
        <v>0</v>
      </c>
      <c r="BT11" s="40" t="e">
        <f t="shared" si="29"/>
        <v>#N/A</v>
      </c>
      <c r="BU11" s="40">
        <v>0</v>
      </c>
      <c r="BV11" s="40">
        <f t="shared" si="30"/>
        <v>0</v>
      </c>
      <c r="BX11" s="40" t="e">
        <f t="shared" si="31"/>
        <v>#N/A</v>
      </c>
    </row>
    <row r="12" spans="1:78" ht="19.5" customHeight="1" thickBot="1" x14ac:dyDescent="0.25">
      <c r="B12" s="169"/>
      <c r="C12" s="61"/>
      <c r="D12" s="208"/>
      <c r="E12" s="243" t="e">
        <f>VLOOKUP(D12,'登録情報(女子)'!$A$2:$C$948,3,FALSE)</f>
        <v>#N/A</v>
      </c>
      <c r="F12" s="244"/>
      <c r="G12" s="62"/>
      <c r="H12" s="62" t="s">
        <v>256</v>
      </c>
      <c r="I12" s="63"/>
      <c r="J12" s="101"/>
      <c r="K12" s="60"/>
      <c r="L12" s="177"/>
      <c r="M12" s="61"/>
      <c r="N12" s="208"/>
      <c r="O12" s="245" t="e">
        <f>VLOOKUP(N12,'登録情報(女子)'!$A$2:$C$948,3,FALSE)</f>
        <v>#N/A</v>
      </c>
      <c r="P12" s="246"/>
      <c r="Q12" s="58"/>
      <c r="R12" s="64" t="s">
        <v>280</v>
      </c>
      <c r="S12" s="63"/>
      <c r="T12" s="101"/>
      <c r="W12" s="40" t="str">
        <f t="shared" si="0"/>
        <v/>
      </c>
      <c r="X12" s="40" t="str">
        <f t="shared" si="1"/>
        <v/>
      </c>
      <c r="Y12" s="40" t="str">
        <f>IF($D$12="","",$D$12)</f>
        <v/>
      </c>
      <c r="Z12" s="40" t="e">
        <f>IF($E$12="","",$E$12)</f>
        <v>#N/A</v>
      </c>
      <c r="AB12" s="40" t="str">
        <f t="shared" ca="1" si="2"/>
        <v/>
      </c>
      <c r="AC12" s="40" t="str">
        <f t="shared" ca="1" si="3"/>
        <v/>
      </c>
      <c r="AE12" s="40" t="e">
        <f t="shared" si="4"/>
        <v>#N/A</v>
      </c>
      <c r="AF12" s="40" t="e">
        <f t="shared" si="5"/>
        <v>#N/A</v>
      </c>
      <c r="AH12" s="40">
        <v>0</v>
      </c>
      <c r="AI12" s="40">
        <f t="shared" si="6"/>
        <v>0</v>
      </c>
      <c r="AJ12" s="40" t="e">
        <f t="shared" si="7"/>
        <v>#N/A</v>
      </c>
      <c r="AL12" s="40">
        <v>0</v>
      </c>
      <c r="AM12" s="40">
        <f t="shared" si="8"/>
        <v>0</v>
      </c>
      <c r="AN12" s="40">
        <f>IF($D12="",0,IF(COUNTIF($D11:$D13,$D12)&gt;1,COLUMN(),0))</f>
        <v>0</v>
      </c>
      <c r="AO12" s="40">
        <f t="shared" si="9"/>
        <v>0</v>
      </c>
      <c r="AP12" s="40" t="e">
        <f t="shared" ca="1" si="10"/>
        <v>#N/A</v>
      </c>
      <c r="AQ12" s="40">
        <f t="shared" si="11"/>
        <v>0</v>
      </c>
      <c r="AR12" s="40" t="e">
        <f t="shared" si="12"/>
        <v>#N/A</v>
      </c>
      <c r="AS12" s="40">
        <f t="shared" ca="1" si="13"/>
        <v>0</v>
      </c>
      <c r="AT12" s="40" t="e">
        <f t="shared" si="14"/>
        <v>#N/A</v>
      </c>
      <c r="AU12" s="40">
        <f>IF(AND($D12&lt;&gt;"",$D11=""),COLUMN(),0)</f>
        <v>0</v>
      </c>
      <c r="AV12" s="40">
        <f t="shared" si="15"/>
        <v>0</v>
      </c>
      <c r="AX12" s="40" t="e">
        <f t="shared" si="16"/>
        <v>#N/A</v>
      </c>
      <c r="BB12" s="40" t="str">
        <f t="shared" ca="1" si="17"/>
        <v/>
      </c>
      <c r="BC12" s="40" t="str">
        <f t="shared" ca="1" si="18"/>
        <v/>
      </c>
      <c r="BE12" s="40" t="e">
        <f t="shared" si="19"/>
        <v>#N/A</v>
      </c>
      <c r="BF12" s="40" t="e">
        <f t="shared" si="20"/>
        <v>#N/A</v>
      </c>
      <c r="BH12" s="40">
        <v>0</v>
      </c>
      <c r="BI12" s="40">
        <f t="shared" si="21"/>
        <v>0</v>
      </c>
      <c r="BJ12" s="40" t="e">
        <f t="shared" si="22"/>
        <v>#N/A</v>
      </c>
      <c r="BL12" s="40">
        <v>0</v>
      </c>
      <c r="BM12" s="40">
        <f t="shared" si="23"/>
        <v>0</v>
      </c>
      <c r="BN12" s="40">
        <f>IF($N12="",0,IF(COUNTIF($N11:$N13,$N12)&gt;1,COLUMN(),0))</f>
        <v>0</v>
      </c>
      <c r="BO12" s="40">
        <f t="shared" si="24"/>
        <v>0</v>
      </c>
      <c r="BP12" s="40" t="e">
        <f t="shared" ca="1" si="25"/>
        <v>#N/A</v>
      </c>
      <c r="BQ12" s="40">
        <f t="shared" si="26"/>
        <v>0</v>
      </c>
      <c r="BR12" s="40" t="e">
        <f t="shared" si="27"/>
        <v>#N/A</v>
      </c>
      <c r="BS12" s="40">
        <f t="shared" ca="1" si="28"/>
        <v>0</v>
      </c>
      <c r="BT12" s="40" t="e">
        <f t="shared" si="29"/>
        <v>#N/A</v>
      </c>
      <c r="BU12" s="40">
        <f>IF(AND($N12&lt;&gt;"",$N11=""),COLUMN(),0)</f>
        <v>0</v>
      </c>
      <c r="BV12" s="40">
        <f t="shared" si="30"/>
        <v>0</v>
      </c>
      <c r="BX12" s="40" t="e">
        <f t="shared" si="31"/>
        <v>#N/A</v>
      </c>
    </row>
    <row r="13" spans="1:78" ht="19.5" customHeight="1" x14ac:dyDescent="0.2">
      <c r="B13" s="169"/>
      <c r="C13" s="65"/>
      <c r="D13" s="209"/>
      <c r="E13" s="247" t="e">
        <f>VLOOKUP(D13,'登録情報(女子)'!$A$2:$C$948,3,FALSE)</f>
        <v>#N/A</v>
      </c>
      <c r="F13" s="248"/>
      <c r="G13" s="66"/>
      <c r="H13" s="66" t="s">
        <v>256</v>
      </c>
      <c r="I13" s="67"/>
      <c r="J13" s="102"/>
      <c r="K13" s="60"/>
      <c r="L13" s="178"/>
      <c r="M13" s="65"/>
      <c r="N13" s="209"/>
      <c r="O13" s="247" t="e">
        <f>VLOOKUP(N13,'登録情報(女子)'!$A$2:$C$948,3,FALSE)</f>
        <v>#N/A</v>
      </c>
      <c r="P13" s="248"/>
      <c r="Q13" s="69"/>
      <c r="R13" s="74" t="s">
        <v>280</v>
      </c>
      <c r="S13" s="67"/>
      <c r="T13" s="102"/>
      <c r="W13" s="40" t="str">
        <f t="shared" si="0"/>
        <v/>
      </c>
      <c r="X13" s="40" t="str">
        <f t="shared" si="1"/>
        <v/>
      </c>
      <c r="Y13" s="40" t="str">
        <f>IF($D$13="","",$D$13)</f>
        <v/>
      </c>
      <c r="Z13" s="40" t="e">
        <f>IF($E$13="","",$E$13)</f>
        <v>#N/A</v>
      </c>
      <c r="AB13" s="40" t="str">
        <f t="shared" ca="1" si="2"/>
        <v/>
      </c>
      <c r="AC13" s="40" t="str">
        <f t="shared" ca="1" si="3"/>
        <v/>
      </c>
      <c r="AE13" s="40" t="e">
        <f t="shared" si="4"/>
        <v>#N/A</v>
      </c>
      <c r="AF13" s="40" t="e">
        <f t="shared" si="5"/>
        <v>#N/A</v>
      </c>
      <c r="AH13" s="40">
        <v>0</v>
      </c>
      <c r="AI13" s="40">
        <f t="shared" si="6"/>
        <v>0</v>
      </c>
      <c r="AJ13" s="40" t="e">
        <f t="shared" si="7"/>
        <v>#N/A</v>
      </c>
      <c r="AL13" s="40">
        <v>0</v>
      </c>
      <c r="AM13" s="40">
        <f t="shared" si="8"/>
        <v>0</v>
      </c>
      <c r="AN13" s="40">
        <f>IF($D13="",0,IF(COUNTIF($D11:$D13,$D13)&gt;1,COLUMN(),0))</f>
        <v>0</v>
      </c>
      <c r="AO13" s="40">
        <f t="shared" si="9"/>
        <v>0</v>
      </c>
      <c r="AP13" s="40" t="e">
        <f t="shared" ca="1" si="10"/>
        <v>#N/A</v>
      </c>
      <c r="AQ13" s="40">
        <f t="shared" si="11"/>
        <v>0</v>
      </c>
      <c r="AR13" s="40" t="e">
        <f t="shared" si="12"/>
        <v>#N/A</v>
      </c>
      <c r="AS13" s="40">
        <f t="shared" ca="1" si="13"/>
        <v>0</v>
      </c>
      <c r="AT13" s="40" t="e">
        <f t="shared" si="14"/>
        <v>#N/A</v>
      </c>
      <c r="AU13" s="40">
        <f>IF(AND($D13&lt;&gt;"",$D12=""),COLUMN(),0)</f>
        <v>0</v>
      </c>
      <c r="AV13" s="40">
        <f t="shared" si="15"/>
        <v>0</v>
      </c>
      <c r="AX13" s="40" t="e">
        <f t="shared" si="16"/>
        <v>#N/A</v>
      </c>
      <c r="BB13" s="40" t="str">
        <f t="shared" ca="1" si="17"/>
        <v/>
      </c>
      <c r="BC13" s="40" t="str">
        <f t="shared" ca="1" si="18"/>
        <v/>
      </c>
      <c r="BE13" s="40" t="e">
        <f t="shared" si="19"/>
        <v>#N/A</v>
      </c>
      <c r="BF13" s="40" t="e">
        <f t="shared" si="20"/>
        <v>#N/A</v>
      </c>
      <c r="BH13" s="40">
        <v>0</v>
      </c>
      <c r="BI13" s="40">
        <f t="shared" si="21"/>
        <v>0</v>
      </c>
      <c r="BJ13" s="40" t="e">
        <f t="shared" si="22"/>
        <v>#N/A</v>
      </c>
      <c r="BL13" s="40">
        <v>0</v>
      </c>
      <c r="BM13" s="40">
        <f t="shared" si="23"/>
        <v>0</v>
      </c>
      <c r="BN13" s="40">
        <f>IF($N13="",0,IF(COUNTIF($N11:$N13,$N13)&gt;1,COLUMN(),0))</f>
        <v>0</v>
      </c>
      <c r="BO13" s="40">
        <f t="shared" si="24"/>
        <v>0</v>
      </c>
      <c r="BP13" s="40" t="e">
        <f t="shared" ca="1" si="25"/>
        <v>#N/A</v>
      </c>
      <c r="BQ13" s="40">
        <f t="shared" si="26"/>
        <v>0</v>
      </c>
      <c r="BR13" s="40" t="e">
        <f t="shared" si="27"/>
        <v>#N/A</v>
      </c>
      <c r="BS13" s="40">
        <f t="shared" ca="1" si="28"/>
        <v>0</v>
      </c>
      <c r="BT13" s="40" t="e">
        <f t="shared" si="29"/>
        <v>#N/A</v>
      </c>
      <c r="BU13" s="40">
        <f>IF(AND($N13&lt;&gt;"",$N12=""),COLUMN(),0)</f>
        <v>0</v>
      </c>
      <c r="BV13" s="40">
        <f t="shared" si="30"/>
        <v>0</v>
      </c>
      <c r="BX13" s="40" t="e">
        <f t="shared" si="31"/>
        <v>#N/A</v>
      </c>
    </row>
    <row r="14" spans="1:78" ht="19.5" customHeight="1" x14ac:dyDescent="0.2">
      <c r="B14" s="173" t="s">
        <v>258</v>
      </c>
      <c r="C14" s="71"/>
      <c r="D14" s="207"/>
      <c r="E14" s="243" t="e">
        <f>VLOOKUP(D14,'登録情報(女子)'!$A$2:$C$948,3,FALSE)</f>
        <v>#N/A</v>
      </c>
      <c r="F14" s="244"/>
      <c r="G14" s="71"/>
      <c r="H14" s="71" t="s">
        <v>258</v>
      </c>
      <c r="I14" s="72"/>
      <c r="J14" s="103"/>
      <c r="K14" s="60"/>
      <c r="L14" s="176" t="s">
        <v>280</v>
      </c>
      <c r="M14" s="70"/>
      <c r="N14" s="207"/>
      <c r="O14" s="243" t="e">
        <f>VLOOKUP(N14,'登録情報(女子)'!$A$2:$C$948,3,FALSE)</f>
        <v>#N/A</v>
      </c>
      <c r="P14" s="244"/>
      <c r="Q14" s="71"/>
      <c r="R14" s="71" t="s">
        <v>282</v>
      </c>
      <c r="S14" s="72"/>
      <c r="T14" s="103"/>
      <c r="W14" s="40" t="str">
        <f t="shared" si="0"/>
        <v/>
      </c>
      <c r="X14" s="40" t="str">
        <f t="shared" si="1"/>
        <v/>
      </c>
      <c r="Y14" s="40" t="str">
        <f>IF($D$14="","",$D$14)</f>
        <v/>
      </c>
      <c r="Z14" s="40" t="e">
        <f>IF($E$14="","",$E$14)</f>
        <v>#N/A</v>
      </c>
      <c r="AB14" s="40" t="str">
        <f t="shared" ca="1" si="2"/>
        <v/>
      </c>
      <c r="AC14" s="40" t="str">
        <f t="shared" ca="1" si="3"/>
        <v/>
      </c>
      <c r="AE14" s="40" t="e">
        <f t="shared" si="4"/>
        <v>#N/A</v>
      </c>
      <c r="AF14" s="40" t="e">
        <f t="shared" si="5"/>
        <v>#N/A</v>
      </c>
      <c r="AH14" s="40">
        <v>0</v>
      </c>
      <c r="AI14" s="40">
        <f t="shared" si="6"/>
        <v>0</v>
      </c>
      <c r="AJ14" s="40" t="e">
        <f t="shared" si="7"/>
        <v>#N/A</v>
      </c>
      <c r="AK14" s="40">
        <v>0</v>
      </c>
      <c r="AL14" s="40">
        <v>0</v>
      </c>
      <c r="AM14" s="40">
        <f t="shared" si="8"/>
        <v>0</v>
      </c>
      <c r="AN14" s="40">
        <f>IF($D14="",0,IF(COUNTIF($D14:$D16,$D14)&gt;1,COLUMN(),0))</f>
        <v>0</v>
      </c>
      <c r="AO14" s="40">
        <f t="shared" si="9"/>
        <v>0</v>
      </c>
      <c r="AP14" s="40" t="e">
        <f t="shared" ca="1" si="10"/>
        <v>#N/A</v>
      </c>
      <c r="AQ14" s="40">
        <f t="shared" si="11"/>
        <v>0</v>
      </c>
      <c r="AR14" s="40" t="e">
        <f t="shared" si="12"/>
        <v>#N/A</v>
      </c>
      <c r="AS14" s="40">
        <f t="shared" ca="1" si="13"/>
        <v>0</v>
      </c>
      <c r="AT14" s="40" t="e">
        <f t="shared" si="14"/>
        <v>#N/A</v>
      </c>
      <c r="AU14" s="40">
        <v>0</v>
      </c>
      <c r="AV14" s="40">
        <f t="shared" si="15"/>
        <v>0</v>
      </c>
      <c r="AX14" s="40" t="e">
        <f t="shared" si="16"/>
        <v>#N/A</v>
      </c>
      <c r="BB14" s="40" t="str">
        <f t="shared" ca="1" si="17"/>
        <v/>
      </c>
      <c r="BC14" s="40" t="str">
        <f t="shared" ca="1" si="18"/>
        <v/>
      </c>
      <c r="BE14" s="40" t="e">
        <f t="shared" si="19"/>
        <v>#N/A</v>
      </c>
      <c r="BF14" s="40" t="e">
        <f t="shared" si="20"/>
        <v>#N/A</v>
      </c>
      <c r="BH14" s="40">
        <v>0</v>
      </c>
      <c r="BI14" s="40">
        <f t="shared" si="21"/>
        <v>0</v>
      </c>
      <c r="BJ14" s="40" t="e">
        <f t="shared" si="22"/>
        <v>#N/A</v>
      </c>
      <c r="BK14" s="40">
        <v>0</v>
      </c>
      <c r="BL14" s="40">
        <v>0</v>
      </c>
      <c r="BM14" s="40">
        <f t="shared" si="23"/>
        <v>0</v>
      </c>
      <c r="BN14" s="40">
        <f>IF($N14="",0,IF(COUNTIF($N14:$N16,$N14)&gt;1,COLUMN(),0))</f>
        <v>0</v>
      </c>
      <c r="BO14" s="40">
        <f t="shared" si="24"/>
        <v>0</v>
      </c>
      <c r="BP14" s="40" t="e">
        <f t="shared" ca="1" si="25"/>
        <v>#N/A</v>
      </c>
      <c r="BQ14" s="40">
        <f t="shared" si="26"/>
        <v>0</v>
      </c>
      <c r="BR14" s="40" t="e">
        <f t="shared" si="27"/>
        <v>#N/A</v>
      </c>
      <c r="BS14" s="40">
        <f t="shared" ca="1" si="28"/>
        <v>0</v>
      </c>
      <c r="BT14" s="40" t="e">
        <f t="shared" si="29"/>
        <v>#N/A</v>
      </c>
      <c r="BU14" s="40">
        <v>0</v>
      </c>
      <c r="BV14" s="40">
        <f t="shared" si="30"/>
        <v>0</v>
      </c>
      <c r="BX14" s="40" t="e">
        <f t="shared" si="31"/>
        <v>#N/A</v>
      </c>
    </row>
    <row r="15" spans="1:78" ht="19.5" customHeight="1" x14ac:dyDescent="0.2">
      <c r="B15" s="174"/>
      <c r="C15" s="62"/>
      <c r="D15" s="208"/>
      <c r="E15" s="243" t="e">
        <f>VLOOKUP(D15,'登録情報(女子)'!$A$2:$C$948,3,FALSE)</f>
        <v>#N/A</v>
      </c>
      <c r="F15" s="244"/>
      <c r="G15" s="62"/>
      <c r="H15" s="62" t="s">
        <v>258</v>
      </c>
      <c r="I15" s="63"/>
      <c r="J15" s="101"/>
      <c r="K15" s="60"/>
      <c r="L15" s="177"/>
      <c r="M15" s="61"/>
      <c r="N15" s="208"/>
      <c r="O15" s="245" t="e">
        <f>VLOOKUP(N15,'登録情報(女子)'!$A$2:$C$948,3,FALSE)</f>
        <v>#N/A</v>
      </c>
      <c r="P15" s="246"/>
      <c r="Q15" s="58"/>
      <c r="R15" s="58" t="s">
        <v>282</v>
      </c>
      <c r="S15" s="63"/>
      <c r="T15" s="101"/>
      <c r="W15" s="40" t="str">
        <f t="shared" si="0"/>
        <v/>
      </c>
      <c r="X15" s="40" t="str">
        <f t="shared" si="1"/>
        <v/>
      </c>
      <c r="Y15" s="40" t="str">
        <f>IF($D$15="","",$D$15)</f>
        <v/>
      </c>
      <c r="Z15" s="40" t="e">
        <f>IF($E$15="","",$E$15)</f>
        <v>#N/A</v>
      </c>
      <c r="AB15" s="40" t="str">
        <f t="shared" ca="1" si="2"/>
        <v/>
      </c>
      <c r="AC15" s="40" t="str">
        <f t="shared" ca="1" si="3"/>
        <v/>
      </c>
      <c r="AE15" s="40" t="e">
        <f t="shared" si="4"/>
        <v>#N/A</v>
      </c>
      <c r="AF15" s="40" t="e">
        <f t="shared" si="5"/>
        <v>#N/A</v>
      </c>
      <c r="AH15" s="40">
        <v>0</v>
      </c>
      <c r="AI15" s="40">
        <f t="shared" si="6"/>
        <v>0</v>
      </c>
      <c r="AJ15" s="40" t="e">
        <f t="shared" si="7"/>
        <v>#N/A</v>
      </c>
      <c r="AL15" s="40">
        <v>0</v>
      </c>
      <c r="AM15" s="40">
        <f t="shared" si="8"/>
        <v>0</v>
      </c>
      <c r="AN15" s="40">
        <f>IF($D15="",0,IF(COUNTIF($D14:$D16,$D15)&gt;1,COLUMN(),0))</f>
        <v>0</v>
      </c>
      <c r="AO15" s="40">
        <f t="shared" si="9"/>
        <v>0</v>
      </c>
      <c r="AP15" s="40" t="e">
        <f t="shared" ca="1" si="10"/>
        <v>#N/A</v>
      </c>
      <c r="AQ15" s="40">
        <f t="shared" si="11"/>
        <v>0</v>
      </c>
      <c r="AR15" s="40" t="e">
        <f t="shared" si="12"/>
        <v>#N/A</v>
      </c>
      <c r="AS15" s="40">
        <f t="shared" ca="1" si="13"/>
        <v>0</v>
      </c>
      <c r="AT15" s="40" t="e">
        <f t="shared" si="14"/>
        <v>#N/A</v>
      </c>
      <c r="AU15" s="40">
        <f>IF(AND($D15&lt;&gt;"",$D14=""),COLUMN(),0)</f>
        <v>0</v>
      </c>
      <c r="AV15" s="40">
        <f t="shared" si="15"/>
        <v>0</v>
      </c>
      <c r="AX15" s="40" t="e">
        <f t="shared" si="16"/>
        <v>#N/A</v>
      </c>
      <c r="BB15" s="40" t="str">
        <f t="shared" ca="1" si="17"/>
        <v/>
      </c>
      <c r="BC15" s="40" t="str">
        <f t="shared" ca="1" si="18"/>
        <v/>
      </c>
      <c r="BE15" s="40" t="e">
        <f t="shared" si="19"/>
        <v>#N/A</v>
      </c>
      <c r="BF15" s="40" t="e">
        <f t="shared" si="20"/>
        <v>#N/A</v>
      </c>
      <c r="BH15" s="40">
        <v>0</v>
      </c>
      <c r="BI15" s="40">
        <f t="shared" si="21"/>
        <v>0</v>
      </c>
      <c r="BJ15" s="40" t="e">
        <f t="shared" si="22"/>
        <v>#N/A</v>
      </c>
      <c r="BL15" s="40">
        <v>0</v>
      </c>
      <c r="BM15" s="40">
        <f t="shared" si="23"/>
        <v>0</v>
      </c>
      <c r="BN15" s="40">
        <f>IF($N15="",0,IF(COUNTIF($N14:$N16,$N15)&gt;1,COLUMN(),0))</f>
        <v>0</v>
      </c>
      <c r="BO15" s="40">
        <f t="shared" si="24"/>
        <v>0</v>
      </c>
      <c r="BP15" s="40" t="e">
        <f t="shared" ca="1" si="25"/>
        <v>#N/A</v>
      </c>
      <c r="BQ15" s="40">
        <f t="shared" si="26"/>
        <v>0</v>
      </c>
      <c r="BR15" s="40" t="e">
        <f t="shared" si="27"/>
        <v>#N/A</v>
      </c>
      <c r="BS15" s="40">
        <f t="shared" ca="1" si="28"/>
        <v>0</v>
      </c>
      <c r="BT15" s="40" t="e">
        <f t="shared" si="29"/>
        <v>#N/A</v>
      </c>
      <c r="BU15" s="40">
        <f>IF(AND($N15&lt;&gt;"",$N14=""),COLUMN(),0)</f>
        <v>0</v>
      </c>
      <c r="BV15" s="40">
        <f t="shared" si="30"/>
        <v>0</v>
      </c>
      <c r="BX15" s="40" t="e">
        <f t="shared" si="31"/>
        <v>#N/A</v>
      </c>
    </row>
    <row r="16" spans="1:78" ht="19.5" customHeight="1" x14ac:dyDescent="0.2">
      <c r="B16" s="175"/>
      <c r="C16" s="66"/>
      <c r="D16" s="209"/>
      <c r="E16" s="247" t="e">
        <f>VLOOKUP(D16,'登録情報(女子)'!$A$2:$C$948,3,FALSE)</f>
        <v>#N/A</v>
      </c>
      <c r="F16" s="248"/>
      <c r="G16" s="66"/>
      <c r="H16" s="66" t="s">
        <v>258</v>
      </c>
      <c r="I16" s="67"/>
      <c r="J16" s="102"/>
      <c r="K16" s="60"/>
      <c r="L16" s="178"/>
      <c r="M16" s="65"/>
      <c r="N16" s="209"/>
      <c r="O16" s="247" t="e">
        <f>VLOOKUP(N16,'登録情報(女子)'!$A$2:$C$948,3,FALSE)</f>
        <v>#N/A</v>
      </c>
      <c r="P16" s="248"/>
      <c r="Q16" s="69"/>
      <c r="R16" s="69" t="s">
        <v>282</v>
      </c>
      <c r="S16" s="67"/>
      <c r="T16" s="102"/>
      <c r="W16" s="40" t="str">
        <f t="shared" si="0"/>
        <v/>
      </c>
      <c r="X16" s="40" t="str">
        <f t="shared" si="1"/>
        <v/>
      </c>
      <c r="Y16" s="40" t="str">
        <f>IF($D$16="","",$D$16)</f>
        <v/>
      </c>
      <c r="Z16" s="40" t="e">
        <f>IF($E$16="","",$E$16)</f>
        <v>#N/A</v>
      </c>
      <c r="AB16" s="40" t="str">
        <f t="shared" ca="1" si="2"/>
        <v/>
      </c>
      <c r="AC16" s="40" t="str">
        <f t="shared" ca="1" si="3"/>
        <v/>
      </c>
      <c r="AE16" s="40" t="e">
        <f t="shared" si="4"/>
        <v>#N/A</v>
      </c>
      <c r="AF16" s="40" t="e">
        <f t="shared" si="5"/>
        <v>#N/A</v>
      </c>
      <c r="AH16" s="40">
        <v>0</v>
      </c>
      <c r="AI16" s="40">
        <f t="shared" si="6"/>
        <v>0</v>
      </c>
      <c r="AJ16" s="40" t="e">
        <f t="shared" si="7"/>
        <v>#N/A</v>
      </c>
      <c r="AL16" s="40">
        <v>0</v>
      </c>
      <c r="AM16" s="40">
        <f t="shared" si="8"/>
        <v>0</v>
      </c>
      <c r="AN16" s="40">
        <f>IF($D16="",0,IF(COUNTIF($D14:$D16,$D16)&gt;1,COLUMN(),0))</f>
        <v>0</v>
      </c>
      <c r="AO16" s="40">
        <f t="shared" si="9"/>
        <v>0</v>
      </c>
      <c r="AP16" s="40" t="e">
        <f t="shared" ca="1" si="10"/>
        <v>#N/A</v>
      </c>
      <c r="AQ16" s="40">
        <f t="shared" si="11"/>
        <v>0</v>
      </c>
      <c r="AR16" s="40" t="e">
        <f t="shared" si="12"/>
        <v>#N/A</v>
      </c>
      <c r="AS16" s="40">
        <f t="shared" ca="1" si="13"/>
        <v>0</v>
      </c>
      <c r="AT16" s="40" t="e">
        <f t="shared" si="14"/>
        <v>#N/A</v>
      </c>
      <c r="AU16" s="40">
        <f>IF(AND($D16&lt;&gt;"",$D15=""),COLUMN(),0)</f>
        <v>0</v>
      </c>
      <c r="AV16" s="40">
        <f t="shared" si="15"/>
        <v>0</v>
      </c>
      <c r="AX16" s="40" t="e">
        <f t="shared" si="16"/>
        <v>#N/A</v>
      </c>
      <c r="BB16" s="40" t="str">
        <f t="shared" ca="1" si="17"/>
        <v/>
      </c>
      <c r="BC16" s="40" t="str">
        <f t="shared" ca="1" si="18"/>
        <v/>
      </c>
      <c r="BE16" s="40" t="e">
        <f t="shared" si="19"/>
        <v>#N/A</v>
      </c>
      <c r="BF16" s="40" t="e">
        <f t="shared" si="20"/>
        <v>#N/A</v>
      </c>
      <c r="BH16" s="40">
        <v>0</v>
      </c>
      <c r="BI16" s="40">
        <f t="shared" si="21"/>
        <v>0</v>
      </c>
      <c r="BJ16" s="40" t="e">
        <f t="shared" si="22"/>
        <v>#N/A</v>
      </c>
      <c r="BL16" s="40">
        <v>0</v>
      </c>
      <c r="BM16" s="40">
        <f t="shared" si="23"/>
        <v>0</v>
      </c>
      <c r="BN16" s="40">
        <f>IF($N16="",0,IF(COUNTIF($N14:$N16,$N16)&gt;1,COLUMN(),0))</f>
        <v>0</v>
      </c>
      <c r="BO16" s="40">
        <f t="shared" si="24"/>
        <v>0</v>
      </c>
      <c r="BP16" s="40" t="e">
        <f t="shared" ca="1" si="25"/>
        <v>#N/A</v>
      </c>
      <c r="BQ16" s="40">
        <f t="shared" si="26"/>
        <v>0</v>
      </c>
      <c r="BR16" s="40" t="e">
        <f t="shared" si="27"/>
        <v>#N/A</v>
      </c>
      <c r="BS16" s="40">
        <f t="shared" ca="1" si="28"/>
        <v>0</v>
      </c>
      <c r="BT16" s="40" t="e">
        <f t="shared" si="29"/>
        <v>#N/A</v>
      </c>
      <c r="BU16" s="40">
        <f>IF(AND($N16&lt;&gt;"",$N15=""),COLUMN(),0)</f>
        <v>0</v>
      </c>
      <c r="BV16" s="40">
        <f t="shared" si="30"/>
        <v>0</v>
      </c>
      <c r="BX16" s="40" t="e">
        <f t="shared" si="31"/>
        <v>#N/A</v>
      </c>
    </row>
    <row r="17" spans="2:76" ht="19.5" customHeight="1" x14ac:dyDescent="0.2">
      <c r="B17" s="179" t="s">
        <v>260</v>
      </c>
      <c r="C17" s="70"/>
      <c r="D17" s="207"/>
      <c r="E17" s="243" t="e">
        <f>VLOOKUP(D17,'登録情報(女子)'!$A$2:$C$948,3,FALSE)</f>
        <v>#N/A</v>
      </c>
      <c r="F17" s="244"/>
      <c r="G17" s="71"/>
      <c r="H17" s="71" t="s">
        <v>260</v>
      </c>
      <c r="I17" s="72"/>
      <c r="J17" s="103"/>
      <c r="K17" s="60"/>
      <c r="L17" s="176" t="s">
        <v>282</v>
      </c>
      <c r="M17" s="71"/>
      <c r="N17" s="207"/>
      <c r="O17" s="243" t="e">
        <f>VLOOKUP(N17,'登録情報(女子)'!$A$2:$C$948,3,FALSE)</f>
        <v>#N/A</v>
      </c>
      <c r="P17" s="244"/>
      <c r="Q17" s="71"/>
      <c r="R17" s="71" t="s">
        <v>284</v>
      </c>
      <c r="S17" s="72"/>
      <c r="T17" s="103"/>
      <c r="W17" s="40" t="str">
        <f t="shared" si="0"/>
        <v/>
      </c>
      <c r="X17" s="40" t="str">
        <f t="shared" si="1"/>
        <v/>
      </c>
      <c r="Y17" s="40" t="str">
        <f>IF($D$17="","",$D$17)</f>
        <v/>
      </c>
      <c r="Z17" s="40" t="e">
        <f>IF($E$17="","",$E$17)</f>
        <v>#N/A</v>
      </c>
      <c r="AB17" s="40" t="str">
        <f t="shared" ca="1" si="2"/>
        <v/>
      </c>
      <c r="AC17" s="40" t="str">
        <f t="shared" ca="1" si="3"/>
        <v/>
      </c>
      <c r="AE17" s="40" t="e">
        <f t="shared" si="4"/>
        <v>#N/A</v>
      </c>
      <c r="AF17" s="40" t="e">
        <f t="shared" si="5"/>
        <v>#N/A</v>
      </c>
      <c r="AH17" s="40">
        <v>0</v>
      </c>
      <c r="AI17" s="40">
        <f t="shared" si="6"/>
        <v>0</v>
      </c>
      <c r="AJ17" s="40" t="e">
        <f t="shared" si="7"/>
        <v>#N/A</v>
      </c>
      <c r="AK17" s="40">
        <v>0</v>
      </c>
      <c r="AL17" s="40">
        <v>0</v>
      </c>
      <c r="AM17" s="40">
        <f t="shared" si="8"/>
        <v>0</v>
      </c>
      <c r="AN17" s="40">
        <f>IF($D17="",0,IF(COUNTIF($D17:$D19,$D17)&gt;1,COLUMN(),0))</f>
        <v>0</v>
      </c>
      <c r="AO17" s="40">
        <f t="shared" si="9"/>
        <v>0</v>
      </c>
      <c r="AP17" s="40" t="e">
        <f t="shared" ca="1" si="10"/>
        <v>#N/A</v>
      </c>
      <c r="AQ17" s="40">
        <f t="shared" si="11"/>
        <v>0</v>
      </c>
      <c r="AR17" s="40" t="e">
        <f t="shared" si="12"/>
        <v>#N/A</v>
      </c>
      <c r="AS17" s="40">
        <f t="shared" ca="1" si="13"/>
        <v>0</v>
      </c>
      <c r="AT17" s="40" t="e">
        <f t="shared" si="14"/>
        <v>#N/A</v>
      </c>
      <c r="AU17" s="40">
        <v>0</v>
      </c>
      <c r="AV17" s="40">
        <f t="shared" si="15"/>
        <v>0</v>
      </c>
      <c r="AX17" s="40" t="e">
        <f t="shared" si="16"/>
        <v>#N/A</v>
      </c>
      <c r="BB17" s="40" t="str">
        <f t="shared" ca="1" si="17"/>
        <v/>
      </c>
      <c r="BC17" s="40" t="str">
        <f t="shared" ca="1" si="18"/>
        <v/>
      </c>
      <c r="BE17" s="40" t="e">
        <f t="shared" si="19"/>
        <v>#N/A</v>
      </c>
      <c r="BF17" s="40" t="e">
        <f t="shared" si="20"/>
        <v>#N/A</v>
      </c>
      <c r="BH17" s="40">
        <v>0</v>
      </c>
      <c r="BI17" s="40">
        <f t="shared" si="21"/>
        <v>0</v>
      </c>
      <c r="BJ17" s="40" t="e">
        <f t="shared" si="22"/>
        <v>#N/A</v>
      </c>
      <c r="BK17" s="40">
        <v>0</v>
      </c>
      <c r="BL17" s="40">
        <v>0</v>
      </c>
      <c r="BM17" s="40">
        <f t="shared" si="23"/>
        <v>0</v>
      </c>
      <c r="BN17" s="40">
        <f>IF($N17="",0,IF(COUNTIF($N17:$N19,$N17)&gt;1,COLUMN(),0))</f>
        <v>0</v>
      </c>
      <c r="BO17" s="40">
        <f t="shared" si="24"/>
        <v>0</v>
      </c>
      <c r="BP17" s="40" t="e">
        <f t="shared" ca="1" si="25"/>
        <v>#N/A</v>
      </c>
      <c r="BQ17" s="40">
        <f t="shared" si="26"/>
        <v>0</v>
      </c>
      <c r="BR17" s="40" t="e">
        <f t="shared" si="27"/>
        <v>#N/A</v>
      </c>
      <c r="BS17" s="40">
        <f t="shared" ca="1" si="28"/>
        <v>0</v>
      </c>
      <c r="BT17" s="40" t="e">
        <f t="shared" si="29"/>
        <v>#N/A</v>
      </c>
      <c r="BU17" s="40">
        <v>0</v>
      </c>
      <c r="BV17" s="40">
        <f t="shared" si="30"/>
        <v>0</v>
      </c>
      <c r="BX17" s="40" t="e">
        <f t="shared" si="31"/>
        <v>#N/A</v>
      </c>
    </row>
    <row r="18" spans="2:76" ht="19.5" customHeight="1" x14ac:dyDescent="0.2">
      <c r="B18" s="169"/>
      <c r="C18" s="61"/>
      <c r="D18" s="208"/>
      <c r="E18" s="243" t="e">
        <f>VLOOKUP(D18,'登録情報(女子)'!$A$2:$C$948,3,FALSE)</f>
        <v>#N/A</v>
      </c>
      <c r="F18" s="244"/>
      <c r="G18" s="62"/>
      <c r="H18" s="62" t="s">
        <v>260</v>
      </c>
      <c r="I18" s="63"/>
      <c r="J18" s="101"/>
      <c r="K18" s="60"/>
      <c r="L18" s="171"/>
      <c r="M18" s="61"/>
      <c r="N18" s="208"/>
      <c r="O18" s="245" t="e">
        <f>VLOOKUP(N18,'登録情報(女子)'!$A$2:$C$948,3,FALSE)</f>
        <v>#N/A</v>
      </c>
      <c r="P18" s="246"/>
      <c r="Q18" s="58"/>
      <c r="R18" s="58" t="s">
        <v>284</v>
      </c>
      <c r="S18" s="63"/>
      <c r="T18" s="101"/>
      <c r="W18" s="40" t="str">
        <f t="shared" si="0"/>
        <v/>
      </c>
      <c r="X18" s="40" t="str">
        <f t="shared" si="1"/>
        <v/>
      </c>
      <c r="Y18" s="40" t="str">
        <f>IF($D$18="","",$D$18)</f>
        <v/>
      </c>
      <c r="Z18" s="40" t="e">
        <f>IF($E$18="","",$E$18)</f>
        <v>#N/A</v>
      </c>
      <c r="AB18" s="40" t="str">
        <f t="shared" ca="1" si="2"/>
        <v/>
      </c>
      <c r="AC18" s="40" t="str">
        <f t="shared" ca="1" si="3"/>
        <v/>
      </c>
      <c r="AE18" s="40" t="e">
        <f t="shared" si="4"/>
        <v>#N/A</v>
      </c>
      <c r="AF18" s="40" t="e">
        <f t="shared" si="5"/>
        <v>#N/A</v>
      </c>
      <c r="AH18" s="40">
        <v>0</v>
      </c>
      <c r="AI18" s="40">
        <f t="shared" si="6"/>
        <v>0</v>
      </c>
      <c r="AJ18" s="40" t="e">
        <f t="shared" si="7"/>
        <v>#N/A</v>
      </c>
      <c r="AL18" s="40">
        <v>0</v>
      </c>
      <c r="AM18" s="40">
        <f t="shared" si="8"/>
        <v>0</v>
      </c>
      <c r="AN18" s="40">
        <f>IF($D18="",0,IF(COUNTIF($D17:$D19,$D18)&gt;1,COLUMN(),0))</f>
        <v>0</v>
      </c>
      <c r="AO18" s="40">
        <f t="shared" si="9"/>
        <v>0</v>
      </c>
      <c r="AP18" s="40" t="e">
        <f t="shared" ca="1" si="10"/>
        <v>#N/A</v>
      </c>
      <c r="AQ18" s="40">
        <f t="shared" si="11"/>
        <v>0</v>
      </c>
      <c r="AR18" s="40" t="e">
        <f t="shared" si="12"/>
        <v>#N/A</v>
      </c>
      <c r="AS18" s="40">
        <f t="shared" ca="1" si="13"/>
        <v>0</v>
      </c>
      <c r="AT18" s="40" t="e">
        <f t="shared" si="14"/>
        <v>#N/A</v>
      </c>
      <c r="AU18" s="40">
        <f>IF(AND($D18&lt;&gt;"",$D17=""),COLUMN(),0)</f>
        <v>0</v>
      </c>
      <c r="AV18" s="40">
        <f t="shared" si="15"/>
        <v>0</v>
      </c>
      <c r="AX18" s="40" t="e">
        <f t="shared" si="16"/>
        <v>#N/A</v>
      </c>
      <c r="BB18" s="40" t="str">
        <f t="shared" ca="1" si="17"/>
        <v/>
      </c>
      <c r="BC18" s="40" t="str">
        <f t="shared" ca="1" si="18"/>
        <v/>
      </c>
      <c r="BE18" s="40" t="e">
        <f t="shared" si="19"/>
        <v>#N/A</v>
      </c>
      <c r="BF18" s="40" t="e">
        <f t="shared" si="20"/>
        <v>#N/A</v>
      </c>
      <c r="BH18" s="40">
        <v>0</v>
      </c>
      <c r="BI18" s="40">
        <f t="shared" si="21"/>
        <v>0</v>
      </c>
      <c r="BJ18" s="40" t="e">
        <f t="shared" si="22"/>
        <v>#N/A</v>
      </c>
      <c r="BL18" s="40">
        <v>0</v>
      </c>
      <c r="BM18" s="40">
        <f t="shared" si="23"/>
        <v>0</v>
      </c>
      <c r="BN18" s="40">
        <f>IF($N18="",0,IF(COUNTIF($N17:$N19,$N18)&gt;1,COLUMN(),0))</f>
        <v>0</v>
      </c>
      <c r="BO18" s="40">
        <f t="shared" si="24"/>
        <v>0</v>
      </c>
      <c r="BP18" s="40" t="e">
        <f t="shared" ca="1" si="25"/>
        <v>#N/A</v>
      </c>
      <c r="BQ18" s="40">
        <f t="shared" si="26"/>
        <v>0</v>
      </c>
      <c r="BR18" s="40" t="e">
        <f t="shared" si="27"/>
        <v>#N/A</v>
      </c>
      <c r="BS18" s="40">
        <f t="shared" ca="1" si="28"/>
        <v>0</v>
      </c>
      <c r="BT18" s="40" t="e">
        <f t="shared" si="29"/>
        <v>#N/A</v>
      </c>
      <c r="BU18" s="40">
        <f>IF(AND($N18&lt;&gt;"",$N17=""),COLUMN(),0)</f>
        <v>0</v>
      </c>
      <c r="BV18" s="40">
        <f t="shared" si="30"/>
        <v>0</v>
      </c>
      <c r="BX18" s="40" t="e">
        <f t="shared" si="31"/>
        <v>#N/A</v>
      </c>
    </row>
    <row r="19" spans="2:76" ht="19.5" customHeight="1" x14ac:dyDescent="0.2">
      <c r="B19" s="169"/>
      <c r="C19" s="65"/>
      <c r="D19" s="209"/>
      <c r="E19" s="247" t="e">
        <f>VLOOKUP(D19,'登録情報(女子)'!$A$2:$C$948,3,FALSE)</f>
        <v>#N/A</v>
      </c>
      <c r="F19" s="248"/>
      <c r="G19" s="66"/>
      <c r="H19" s="66" t="s">
        <v>260</v>
      </c>
      <c r="I19" s="67"/>
      <c r="J19" s="102"/>
      <c r="K19" s="68"/>
      <c r="L19" s="172"/>
      <c r="M19" s="65"/>
      <c r="N19" s="209"/>
      <c r="O19" s="247" t="e">
        <f>VLOOKUP(N19,'登録情報(女子)'!$A$2:$C$948,3,FALSE)</f>
        <v>#N/A</v>
      </c>
      <c r="P19" s="248"/>
      <c r="Q19" s="69"/>
      <c r="R19" s="69" t="s">
        <v>284</v>
      </c>
      <c r="S19" s="67"/>
      <c r="T19" s="102"/>
      <c r="W19" s="40" t="str">
        <f t="shared" si="0"/>
        <v/>
      </c>
      <c r="X19" s="40" t="str">
        <f t="shared" si="1"/>
        <v/>
      </c>
      <c r="Y19" s="40" t="str">
        <f>IF($D$19="","",$D$19)</f>
        <v/>
      </c>
      <c r="Z19" s="40" t="e">
        <f>IF($E$19="","",$E$19)</f>
        <v>#N/A</v>
      </c>
      <c r="AB19" s="40" t="str">
        <f t="shared" ca="1" si="2"/>
        <v/>
      </c>
      <c r="AC19" s="40" t="str">
        <f t="shared" ca="1" si="3"/>
        <v/>
      </c>
      <c r="AE19" s="40" t="e">
        <f t="shared" si="4"/>
        <v>#N/A</v>
      </c>
      <c r="AF19" s="40" t="e">
        <f t="shared" si="5"/>
        <v>#N/A</v>
      </c>
      <c r="AH19" s="40">
        <v>0</v>
      </c>
      <c r="AI19" s="40">
        <f t="shared" si="6"/>
        <v>0</v>
      </c>
      <c r="AJ19" s="40" t="e">
        <f t="shared" si="7"/>
        <v>#N/A</v>
      </c>
      <c r="AL19" s="40">
        <v>0</v>
      </c>
      <c r="AM19" s="40">
        <f t="shared" si="8"/>
        <v>0</v>
      </c>
      <c r="AN19" s="40">
        <f>IF($D19="",0,IF(COUNTIF($D17:$D19,$D19)&gt;1,COLUMN(),0))</f>
        <v>0</v>
      </c>
      <c r="AO19" s="40">
        <f t="shared" si="9"/>
        <v>0</v>
      </c>
      <c r="AP19" s="40" t="e">
        <f t="shared" ca="1" si="10"/>
        <v>#N/A</v>
      </c>
      <c r="AQ19" s="40">
        <f t="shared" si="11"/>
        <v>0</v>
      </c>
      <c r="AR19" s="40" t="e">
        <f t="shared" si="12"/>
        <v>#N/A</v>
      </c>
      <c r="AS19" s="40">
        <f t="shared" ca="1" si="13"/>
        <v>0</v>
      </c>
      <c r="AT19" s="40" t="e">
        <f t="shared" si="14"/>
        <v>#N/A</v>
      </c>
      <c r="AU19" s="40">
        <f>IF(AND($D19&lt;&gt;"",$D18=""),COLUMN(),0)</f>
        <v>0</v>
      </c>
      <c r="AV19" s="40">
        <f t="shared" si="15"/>
        <v>0</v>
      </c>
      <c r="AX19" s="40" t="e">
        <f t="shared" si="16"/>
        <v>#N/A</v>
      </c>
      <c r="BB19" s="40" t="str">
        <f t="shared" ca="1" si="17"/>
        <v/>
      </c>
      <c r="BC19" s="40" t="str">
        <f t="shared" ca="1" si="18"/>
        <v/>
      </c>
      <c r="BE19" s="40" t="e">
        <f t="shared" si="19"/>
        <v>#N/A</v>
      </c>
      <c r="BF19" s="40" t="e">
        <f t="shared" si="20"/>
        <v>#N/A</v>
      </c>
      <c r="BH19" s="40">
        <v>0</v>
      </c>
      <c r="BI19" s="40">
        <f t="shared" si="21"/>
        <v>0</v>
      </c>
      <c r="BJ19" s="40" t="e">
        <f t="shared" si="22"/>
        <v>#N/A</v>
      </c>
      <c r="BL19" s="40">
        <v>0</v>
      </c>
      <c r="BM19" s="40">
        <f t="shared" si="23"/>
        <v>0</v>
      </c>
      <c r="BN19" s="40">
        <f>IF($N19="",0,IF(COUNTIF($N17:$N19,$N19)&gt;1,COLUMN(),0))</f>
        <v>0</v>
      </c>
      <c r="BO19" s="40">
        <f t="shared" si="24"/>
        <v>0</v>
      </c>
      <c r="BP19" s="40" t="e">
        <f t="shared" ca="1" si="25"/>
        <v>#N/A</v>
      </c>
      <c r="BQ19" s="40">
        <f t="shared" si="26"/>
        <v>0</v>
      </c>
      <c r="BR19" s="40" t="e">
        <f t="shared" si="27"/>
        <v>#N/A</v>
      </c>
      <c r="BS19" s="40">
        <f t="shared" ca="1" si="28"/>
        <v>0</v>
      </c>
      <c r="BT19" s="40" t="e">
        <f t="shared" si="29"/>
        <v>#N/A</v>
      </c>
      <c r="BU19" s="40">
        <f>IF(AND($N19&lt;&gt;"",$N18=""),COLUMN(),0)</f>
        <v>0</v>
      </c>
      <c r="BV19" s="40">
        <f t="shared" si="30"/>
        <v>0</v>
      </c>
      <c r="BX19" s="40" t="e">
        <f t="shared" si="31"/>
        <v>#N/A</v>
      </c>
    </row>
    <row r="20" spans="2:76" ht="19.5" customHeight="1" thickBot="1" x14ac:dyDescent="0.25">
      <c r="B20" s="179" t="s">
        <v>262</v>
      </c>
      <c r="C20" s="70"/>
      <c r="D20" s="207"/>
      <c r="E20" s="243" t="e">
        <f>VLOOKUP(D20,'登録情報(女子)'!$A$2:$C$948,3,FALSE)</f>
        <v>#N/A</v>
      </c>
      <c r="F20" s="244"/>
      <c r="G20" s="71"/>
      <c r="H20" s="71" t="s">
        <v>262</v>
      </c>
      <c r="I20" s="72"/>
      <c r="J20" s="103"/>
      <c r="K20" s="73"/>
      <c r="L20" s="179" t="s">
        <v>284</v>
      </c>
      <c r="M20" s="57"/>
      <c r="N20" s="207"/>
      <c r="O20" s="243" t="e">
        <f>VLOOKUP(N20,'登録情報(女子)'!$A$2:$C$948,3,FALSE)</f>
        <v>#N/A</v>
      </c>
      <c r="P20" s="244"/>
      <c r="Q20" s="58"/>
      <c r="R20" s="58" t="s">
        <v>288</v>
      </c>
      <c r="S20" s="72"/>
      <c r="T20" s="103"/>
      <c r="W20" s="40" t="str">
        <f t="shared" si="0"/>
        <v/>
      </c>
      <c r="X20" s="40" t="str">
        <f t="shared" si="1"/>
        <v/>
      </c>
      <c r="Y20" s="40" t="str">
        <f>IF($D$20="","",$D$20)</f>
        <v/>
      </c>
      <c r="Z20" s="40" t="e">
        <f>IF($E$20="","",$E$20)</f>
        <v>#N/A</v>
      </c>
      <c r="AB20" s="40" t="str">
        <f t="shared" ca="1" si="2"/>
        <v/>
      </c>
      <c r="AC20" s="40" t="str">
        <f t="shared" ca="1" si="3"/>
        <v/>
      </c>
      <c r="AE20" s="40" t="e">
        <f t="shared" si="4"/>
        <v>#N/A</v>
      </c>
      <c r="AF20" s="40" t="e">
        <f t="shared" si="5"/>
        <v>#N/A</v>
      </c>
      <c r="AH20" s="40">
        <v>0</v>
      </c>
      <c r="AI20" s="40">
        <f t="shared" si="6"/>
        <v>0</v>
      </c>
      <c r="AJ20" s="40" t="e">
        <f t="shared" si="7"/>
        <v>#N/A</v>
      </c>
      <c r="AK20" s="40">
        <v>0</v>
      </c>
      <c r="AL20" s="40">
        <v>0</v>
      </c>
      <c r="AM20" s="40">
        <f t="shared" si="8"/>
        <v>0</v>
      </c>
      <c r="AN20" s="40">
        <f>IF($D20="",0,IF(COUNTIF($D20:$D22,$D20)&gt;1,COLUMN(),0))</f>
        <v>0</v>
      </c>
      <c r="AO20" s="40">
        <f t="shared" si="9"/>
        <v>0</v>
      </c>
      <c r="AP20" s="40" t="e">
        <f t="shared" ca="1" si="10"/>
        <v>#N/A</v>
      </c>
      <c r="AQ20" s="40">
        <f t="shared" si="11"/>
        <v>0</v>
      </c>
      <c r="AR20" s="40" t="e">
        <f t="shared" si="12"/>
        <v>#N/A</v>
      </c>
      <c r="AS20" s="40">
        <f t="shared" ca="1" si="13"/>
        <v>0</v>
      </c>
      <c r="AT20" s="40" t="e">
        <f t="shared" si="14"/>
        <v>#N/A</v>
      </c>
      <c r="AU20" s="40">
        <v>0</v>
      </c>
      <c r="AV20" s="40">
        <f t="shared" si="15"/>
        <v>0</v>
      </c>
      <c r="AX20" s="40" t="e">
        <f t="shared" si="16"/>
        <v>#N/A</v>
      </c>
      <c r="BB20" s="40" t="str">
        <f t="shared" ca="1" si="17"/>
        <v/>
      </c>
      <c r="BC20" s="40" t="str">
        <f t="shared" ca="1" si="18"/>
        <v/>
      </c>
      <c r="BE20" s="40" t="e">
        <f t="shared" si="19"/>
        <v>#N/A</v>
      </c>
      <c r="BF20" s="40" t="e">
        <f t="shared" si="20"/>
        <v>#N/A</v>
      </c>
      <c r="BH20" s="40">
        <v>0</v>
      </c>
      <c r="BI20" s="40">
        <f t="shared" si="21"/>
        <v>0</v>
      </c>
      <c r="BJ20" s="40" t="e">
        <f t="shared" si="22"/>
        <v>#N/A</v>
      </c>
      <c r="BK20" s="40">
        <v>0</v>
      </c>
      <c r="BL20" s="40">
        <v>0</v>
      </c>
      <c r="BM20" s="40">
        <f t="shared" si="23"/>
        <v>0</v>
      </c>
      <c r="BN20" s="40">
        <f>IF($N20="",0,IF(COUNTIF($N20:$N22,$N20)&gt;1,COLUMN(),0))</f>
        <v>0</v>
      </c>
      <c r="BO20" s="40">
        <f t="shared" si="24"/>
        <v>0</v>
      </c>
      <c r="BP20" s="40" t="e">
        <f t="shared" ca="1" si="25"/>
        <v>#N/A</v>
      </c>
      <c r="BQ20" s="40">
        <f t="shared" si="26"/>
        <v>0</v>
      </c>
      <c r="BR20" s="40" t="e">
        <f t="shared" si="27"/>
        <v>#N/A</v>
      </c>
      <c r="BS20" s="40">
        <f t="shared" ca="1" si="28"/>
        <v>0</v>
      </c>
      <c r="BT20" s="40" t="e">
        <f t="shared" si="29"/>
        <v>#N/A</v>
      </c>
      <c r="BU20" s="40">
        <v>0</v>
      </c>
      <c r="BV20" s="40">
        <f t="shared" si="30"/>
        <v>0</v>
      </c>
      <c r="BX20" s="40" t="e">
        <f t="shared" si="31"/>
        <v>#N/A</v>
      </c>
    </row>
    <row r="21" spans="2:76" ht="19.5" customHeight="1" thickBot="1" x14ac:dyDescent="0.25">
      <c r="B21" s="169"/>
      <c r="C21" s="61"/>
      <c r="D21" s="208"/>
      <c r="E21" s="243" t="e">
        <f>VLOOKUP(D21,'登録情報(女子)'!$A$2:$C$948,3,FALSE)</f>
        <v>#N/A</v>
      </c>
      <c r="F21" s="244"/>
      <c r="G21" s="62"/>
      <c r="H21" s="62" t="s">
        <v>262</v>
      </c>
      <c r="I21" s="63"/>
      <c r="J21" s="101"/>
      <c r="K21" s="60"/>
      <c r="L21" s="169"/>
      <c r="M21" s="61"/>
      <c r="N21" s="208"/>
      <c r="O21" s="245" t="e">
        <f>VLOOKUP(N21,'登録情報(女子)'!$A$2:$C$948,3,FALSE)</f>
        <v>#N/A</v>
      </c>
      <c r="P21" s="246"/>
      <c r="Q21" s="58"/>
      <c r="R21" s="64" t="s">
        <v>288</v>
      </c>
      <c r="S21" s="63"/>
      <c r="T21" s="101"/>
      <c r="W21" s="40" t="str">
        <f t="shared" si="0"/>
        <v/>
      </c>
      <c r="X21" s="40" t="str">
        <f t="shared" si="1"/>
        <v/>
      </c>
      <c r="Y21" s="40" t="str">
        <f>IF($D$21="","",$D$21)</f>
        <v/>
      </c>
      <c r="Z21" s="40" t="e">
        <f>IF($E$21="","",$E$21)</f>
        <v>#N/A</v>
      </c>
      <c r="AB21" s="40" t="str">
        <f t="shared" ca="1" si="2"/>
        <v/>
      </c>
      <c r="AC21" s="40" t="str">
        <f t="shared" ca="1" si="3"/>
        <v/>
      </c>
      <c r="AE21" s="40" t="e">
        <f t="shared" si="4"/>
        <v>#N/A</v>
      </c>
      <c r="AF21" s="40" t="e">
        <f t="shared" si="5"/>
        <v>#N/A</v>
      </c>
      <c r="AH21" s="40">
        <v>0</v>
      </c>
      <c r="AI21" s="40">
        <f t="shared" si="6"/>
        <v>0</v>
      </c>
      <c r="AJ21" s="40" t="e">
        <f t="shared" si="7"/>
        <v>#N/A</v>
      </c>
      <c r="AL21" s="40">
        <v>0</v>
      </c>
      <c r="AM21" s="40">
        <f t="shared" si="8"/>
        <v>0</v>
      </c>
      <c r="AN21" s="40">
        <f>IF($D21="",0,IF(COUNTIF($D20:$D22,$D21)&gt;1,COLUMN(),0))</f>
        <v>0</v>
      </c>
      <c r="AO21" s="40">
        <f t="shared" si="9"/>
        <v>0</v>
      </c>
      <c r="AP21" s="40" t="e">
        <f t="shared" ca="1" si="10"/>
        <v>#N/A</v>
      </c>
      <c r="AQ21" s="40">
        <f t="shared" si="11"/>
        <v>0</v>
      </c>
      <c r="AR21" s="40" t="e">
        <f t="shared" si="12"/>
        <v>#N/A</v>
      </c>
      <c r="AS21" s="40">
        <f t="shared" ca="1" si="13"/>
        <v>0</v>
      </c>
      <c r="AT21" s="40" t="e">
        <f t="shared" si="14"/>
        <v>#N/A</v>
      </c>
      <c r="AU21" s="40">
        <f>IF(AND($D21&lt;&gt;"",$D20=""),COLUMN(),0)</f>
        <v>0</v>
      </c>
      <c r="AV21" s="40">
        <f t="shared" si="15"/>
        <v>0</v>
      </c>
      <c r="AX21" s="40" t="e">
        <f t="shared" si="16"/>
        <v>#N/A</v>
      </c>
      <c r="BB21" s="40" t="str">
        <f t="shared" ca="1" si="17"/>
        <v/>
      </c>
      <c r="BC21" s="40" t="str">
        <f t="shared" ca="1" si="18"/>
        <v/>
      </c>
      <c r="BE21" s="40" t="e">
        <f t="shared" si="19"/>
        <v>#N/A</v>
      </c>
      <c r="BF21" s="40" t="e">
        <f t="shared" si="20"/>
        <v>#N/A</v>
      </c>
      <c r="BH21" s="40">
        <v>0</v>
      </c>
      <c r="BI21" s="40">
        <f t="shared" si="21"/>
        <v>0</v>
      </c>
      <c r="BJ21" s="40" t="e">
        <f t="shared" si="22"/>
        <v>#N/A</v>
      </c>
      <c r="BL21" s="40">
        <v>0</v>
      </c>
      <c r="BM21" s="40">
        <f t="shared" si="23"/>
        <v>0</v>
      </c>
      <c r="BN21" s="40">
        <f>IF($N21="",0,IF(COUNTIF($N20:$N22,$N21)&gt;1,COLUMN(),0))</f>
        <v>0</v>
      </c>
      <c r="BO21" s="40">
        <f t="shared" si="24"/>
        <v>0</v>
      </c>
      <c r="BP21" s="40" t="e">
        <f t="shared" ca="1" si="25"/>
        <v>#N/A</v>
      </c>
      <c r="BQ21" s="40">
        <f t="shared" si="26"/>
        <v>0</v>
      </c>
      <c r="BR21" s="40" t="e">
        <f t="shared" si="27"/>
        <v>#N/A</v>
      </c>
      <c r="BS21" s="40">
        <f t="shared" ca="1" si="28"/>
        <v>0</v>
      </c>
      <c r="BT21" s="40" t="e">
        <f t="shared" si="29"/>
        <v>#N/A</v>
      </c>
      <c r="BU21" s="40">
        <f>IF(AND($N21&lt;&gt;"",$N20=""),COLUMN(),0)</f>
        <v>0</v>
      </c>
      <c r="BV21" s="40">
        <f t="shared" si="30"/>
        <v>0</v>
      </c>
      <c r="BX21" s="40" t="e">
        <f t="shared" si="31"/>
        <v>#N/A</v>
      </c>
    </row>
    <row r="22" spans="2:76" ht="19.5" customHeight="1" x14ac:dyDescent="0.2">
      <c r="B22" s="169"/>
      <c r="C22" s="65"/>
      <c r="D22" s="209"/>
      <c r="E22" s="247" t="e">
        <f>VLOOKUP(D22,'登録情報(女子)'!$A$2:$C$948,3,FALSE)</f>
        <v>#N/A</v>
      </c>
      <c r="F22" s="248"/>
      <c r="G22" s="66"/>
      <c r="H22" s="66" t="s">
        <v>262</v>
      </c>
      <c r="I22" s="67"/>
      <c r="J22" s="102"/>
      <c r="K22" s="68"/>
      <c r="L22" s="169"/>
      <c r="M22" s="65"/>
      <c r="N22" s="209"/>
      <c r="O22" s="247" t="e">
        <f>VLOOKUP(N22,'登録情報(女子)'!$A$2:$C$948,3,FALSE)</f>
        <v>#N/A</v>
      </c>
      <c r="P22" s="248"/>
      <c r="Q22" s="75"/>
      <c r="R22" s="64" t="s">
        <v>288</v>
      </c>
      <c r="S22" s="67"/>
      <c r="T22" s="102"/>
      <c r="W22" s="40" t="str">
        <f t="shared" si="0"/>
        <v/>
      </c>
      <c r="X22" s="40" t="str">
        <f t="shared" si="1"/>
        <v/>
      </c>
      <c r="Y22" s="40" t="str">
        <f>IF($D$22="","",$D$22)</f>
        <v/>
      </c>
      <c r="Z22" s="40" t="e">
        <f>IF($E$22="","",$E$22)</f>
        <v>#N/A</v>
      </c>
      <c r="AB22" s="40" t="str">
        <f t="shared" ca="1" si="2"/>
        <v/>
      </c>
      <c r="AC22" s="40" t="str">
        <f t="shared" ca="1" si="3"/>
        <v/>
      </c>
      <c r="AE22" s="40" t="e">
        <f t="shared" si="4"/>
        <v>#N/A</v>
      </c>
      <c r="AF22" s="40" t="e">
        <f t="shared" si="5"/>
        <v>#N/A</v>
      </c>
      <c r="AH22" s="40">
        <v>0</v>
      </c>
      <c r="AI22" s="40">
        <f t="shared" si="6"/>
        <v>0</v>
      </c>
      <c r="AJ22" s="40" t="e">
        <f t="shared" si="7"/>
        <v>#N/A</v>
      </c>
      <c r="AL22" s="40">
        <v>0</v>
      </c>
      <c r="AM22" s="40">
        <f t="shared" si="8"/>
        <v>0</v>
      </c>
      <c r="AN22" s="40">
        <f>IF($D22="",0,IF(COUNTIF($D20:$D22,$D22)&gt;1,COLUMN(),0))</f>
        <v>0</v>
      </c>
      <c r="AO22" s="40">
        <f t="shared" si="9"/>
        <v>0</v>
      </c>
      <c r="AP22" s="40" t="e">
        <f t="shared" ca="1" si="10"/>
        <v>#N/A</v>
      </c>
      <c r="AQ22" s="40">
        <f t="shared" si="11"/>
        <v>0</v>
      </c>
      <c r="AR22" s="40" t="e">
        <f t="shared" si="12"/>
        <v>#N/A</v>
      </c>
      <c r="AS22" s="40">
        <f t="shared" ca="1" si="13"/>
        <v>0</v>
      </c>
      <c r="AT22" s="40" t="e">
        <f t="shared" si="14"/>
        <v>#N/A</v>
      </c>
      <c r="AU22" s="40">
        <f>IF(AND($D22&lt;&gt;"",$D21=""),COLUMN(),0)</f>
        <v>0</v>
      </c>
      <c r="AV22" s="40">
        <f t="shared" si="15"/>
        <v>0</v>
      </c>
      <c r="AX22" s="40" t="e">
        <f t="shared" si="16"/>
        <v>#N/A</v>
      </c>
      <c r="BB22" s="40" t="str">
        <f t="shared" ca="1" si="17"/>
        <v/>
      </c>
      <c r="BC22" s="40" t="str">
        <f t="shared" ca="1" si="18"/>
        <v/>
      </c>
      <c r="BE22" s="40" t="e">
        <f t="shared" si="19"/>
        <v>#N/A</v>
      </c>
      <c r="BF22" s="40" t="e">
        <f t="shared" si="20"/>
        <v>#N/A</v>
      </c>
      <c r="BH22" s="40">
        <v>0</v>
      </c>
      <c r="BI22" s="40">
        <f t="shared" si="21"/>
        <v>0</v>
      </c>
      <c r="BJ22" s="40" t="e">
        <f t="shared" si="22"/>
        <v>#N/A</v>
      </c>
      <c r="BL22" s="40">
        <v>0</v>
      </c>
      <c r="BM22" s="40">
        <f t="shared" si="23"/>
        <v>0</v>
      </c>
      <c r="BN22" s="40">
        <f>IF($N22="",0,IF(COUNTIF($N20:$N22,$N22)&gt;1,COLUMN(),0))</f>
        <v>0</v>
      </c>
      <c r="BO22" s="40">
        <f t="shared" si="24"/>
        <v>0</v>
      </c>
      <c r="BP22" s="40" t="e">
        <f t="shared" ca="1" si="25"/>
        <v>#N/A</v>
      </c>
      <c r="BQ22" s="40">
        <f t="shared" si="26"/>
        <v>0</v>
      </c>
      <c r="BR22" s="40" t="e">
        <f t="shared" si="27"/>
        <v>#N/A</v>
      </c>
      <c r="BS22" s="40">
        <f t="shared" ca="1" si="28"/>
        <v>0</v>
      </c>
      <c r="BT22" s="40" t="e">
        <f t="shared" si="29"/>
        <v>#N/A</v>
      </c>
      <c r="BU22" s="40">
        <f>IF(AND($N22&lt;&gt;"",$N21=""),COLUMN(),0)</f>
        <v>0</v>
      </c>
      <c r="BV22" s="40">
        <f t="shared" si="30"/>
        <v>0</v>
      </c>
      <c r="BX22" s="40" t="e">
        <f t="shared" si="31"/>
        <v>#N/A</v>
      </c>
    </row>
    <row r="23" spans="2:76" ht="19.5" customHeight="1" x14ac:dyDescent="0.2">
      <c r="B23" s="179" t="s">
        <v>264</v>
      </c>
      <c r="C23" s="70"/>
      <c r="D23" s="207"/>
      <c r="E23" s="243" t="e">
        <f>VLOOKUP(D23,'登録情報(女子)'!$A$2:$C$948,3,FALSE)</f>
        <v>#N/A</v>
      </c>
      <c r="F23" s="244"/>
      <c r="G23" s="71"/>
      <c r="H23" s="71" t="s">
        <v>264</v>
      </c>
      <c r="I23" s="72"/>
      <c r="J23" s="103"/>
      <c r="K23" s="73"/>
      <c r="L23" s="179" t="s">
        <v>286</v>
      </c>
      <c r="M23" s="70"/>
      <c r="N23" s="207"/>
      <c r="O23" s="227" t="e">
        <f>VLOOKUP(N23,'登録情報(女子)'!$A$2:$C$948,3,FALSE)</f>
        <v>#N/A</v>
      </c>
      <c r="P23" s="228"/>
      <c r="Q23" s="71"/>
      <c r="R23" s="58" t="s">
        <v>290</v>
      </c>
      <c r="S23" s="78"/>
      <c r="T23" s="103"/>
      <c r="W23" s="40" t="str">
        <f t="shared" si="0"/>
        <v/>
      </c>
      <c r="X23" s="40" t="str">
        <f t="shared" si="1"/>
        <v/>
      </c>
      <c r="Y23" s="40" t="str">
        <f>IF($D$23="","",$D$23)</f>
        <v/>
      </c>
      <c r="Z23" s="40" t="e">
        <f>IF($E$23="","",$E$23)</f>
        <v>#N/A</v>
      </c>
      <c r="AB23" s="40" t="str">
        <f t="shared" ca="1" si="2"/>
        <v/>
      </c>
      <c r="AC23" s="40" t="str">
        <f t="shared" ca="1" si="3"/>
        <v/>
      </c>
      <c r="AE23" s="40" t="e">
        <f t="shared" si="4"/>
        <v>#N/A</v>
      </c>
      <c r="AF23" s="40" t="e">
        <f t="shared" si="5"/>
        <v>#N/A</v>
      </c>
      <c r="AH23" s="40">
        <v>0</v>
      </c>
      <c r="AI23" s="40">
        <f t="shared" si="6"/>
        <v>0</v>
      </c>
      <c r="AJ23" s="40" t="e">
        <f t="shared" si="7"/>
        <v>#N/A</v>
      </c>
      <c r="AK23" s="40">
        <v>0</v>
      </c>
      <c r="AL23" s="40">
        <v>0</v>
      </c>
      <c r="AM23" s="40">
        <f t="shared" si="8"/>
        <v>0</v>
      </c>
      <c r="AN23" s="40">
        <f>IF($D23="",0,IF(COUNTIF($D23:$D25,$D23)&gt;1,COLUMN(),0))</f>
        <v>0</v>
      </c>
      <c r="AO23" s="40">
        <f t="shared" si="9"/>
        <v>0</v>
      </c>
      <c r="AP23" s="40" t="e">
        <f t="shared" ca="1" si="10"/>
        <v>#N/A</v>
      </c>
      <c r="AQ23" s="40">
        <f t="shared" si="11"/>
        <v>0</v>
      </c>
      <c r="AR23" s="40" t="e">
        <f t="shared" si="12"/>
        <v>#N/A</v>
      </c>
      <c r="AS23" s="40">
        <f t="shared" ca="1" si="13"/>
        <v>0</v>
      </c>
      <c r="AT23" s="40" t="e">
        <f t="shared" si="14"/>
        <v>#N/A</v>
      </c>
      <c r="AU23" s="40">
        <v>0</v>
      </c>
      <c r="AV23" s="40">
        <f t="shared" si="15"/>
        <v>0</v>
      </c>
      <c r="AX23" s="40" t="e">
        <f t="shared" si="16"/>
        <v>#N/A</v>
      </c>
      <c r="BB23" s="40" t="str">
        <f t="shared" ca="1" si="17"/>
        <v/>
      </c>
      <c r="BC23" s="40" t="str">
        <f t="shared" ca="1" si="18"/>
        <v/>
      </c>
      <c r="BE23" s="40" t="e">
        <f t="shared" si="19"/>
        <v>#N/A</v>
      </c>
      <c r="BF23" s="40" t="e">
        <f t="shared" si="20"/>
        <v>#N/A</v>
      </c>
      <c r="BH23" s="40">
        <f>IF(AND($N23&lt;&gt;"",$N24=""),COLUMN(),0)</f>
        <v>0</v>
      </c>
      <c r="BI23" s="40">
        <f>IF(ISNUMBER(VALUE($T23))=TRUE,0,COLUMN())</f>
        <v>0</v>
      </c>
      <c r="BJ23" s="40" t="e">
        <f t="shared" si="22"/>
        <v>#N/A</v>
      </c>
      <c r="BK23" s="40">
        <v>0</v>
      </c>
      <c r="BL23" s="40">
        <v>0</v>
      </c>
      <c r="BM23" s="40">
        <v>0</v>
      </c>
      <c r="BN23" s="40">
        <f>IF($N23="",0,IF(COUNTIF($N23:$N28,$N23)&gt;1,COLUMN(),0))</f>
        <v>0</v>
      </c>
      <c r="BO23" s="40">
        <f t="shared" si="24"/>
        <v>0</v>
      </c>
      <c r="BP23" s="40" t="e">
        <f t="shared" ca="1" si="25"/>
        <v>#N/A</v>
      </c>
      <c r="BQ23" s="40">
        <f t="shared" si="26"/>
        <v>0</v>
      </c>
      <c r="BR23" s="40" t="e">
        <f t="shared" si="27"/>
        <v>#N/A</v>
      </c>
      <c r="BS23" s="40">
        <f t="shared" ca="1" si="28"/>
        <v>0</v>
      </c>
      <c r="BT23" s="40" t="e">
        <f t="shared" si="29"/>
        <v>#N/A</v>
      </c>
      <c r="BU23" s="40">
        <v>0</v>
      </c>
      <c r="BV23" s="40">
        <f t="shared" si="30"/>
        <v>0</v>
      </c>
      <c r="BX23" s="40" t="e">
        <f t="shared" si="31"/>
        <v>#N/A</v>
      </c>
    </row>
    <row r="24" spans="2:76" ht="19.5" customHeight="1" x14ac:dyDescent="0.2">
      <c r="B24" s="169"/>
      <c r="C24" s="61"/>
      <c r="D24" s="208"/>
      <c r="E24" s="243" t="e">
        <f>VLOOKUP(D24,'登録情報(女子)'!$A$2:$C$948,3,FALSE)</f>
        <v>#N/A</v>
      </c>
      <c r="F24" s="244"/>
      <c r="G24" s="62"/>
      <c r="H24" s="62" t="s">
        <v>264</v>
      </c>
      <c r="I24" s="63"/>
      <c r="J24" s="101"/>
      <c r="K24" s="60"/>
      <c r="L24" s="169"/>
      <c r="M24" s="76"/>
      <c r="N24" s="208"/>
      <c r="O24" s="245" t="e">
        <f>VLOOKUP(N24,'登録情報(女子)'!$A$2:$C$948,3,FALSE)</f>
        <v>#N/A</v>
      </c>
      <c r="P24" s="246"/>
      <c r="Q24" s="77"/>
      <c r="R24" s="77" t="s">
        <v>290</v>
      </c>
      <c r="S24" s="249"/>
      <c r="T24" s="101"/>
      <c r="W24" s="40" t="str">
        <f t="shared" si="0"/>
        <v/>
      </c>
      <c r="X24" s="40" t="str">
        <f t="shared" si="1"/>
        <v/>
      </c>
      <c r="Y24" s="40" t="str">
        <f>IF($D$24="","",$D$24)</f>
        <v/>
      </c>
      <c r="Z24" s="40" t="e">
        <f>IF($E$24="","",$E$24)</f>
        <v>#N/A</v>
      </c>
      <c r="AB24" s="40" t="str">
        <f t="shared" ca="1" si="2"/>
        <v/>
      </c>
      <c r="AC24" s="40" t="str">
        <f t="shared" ca="1" si="3"/>
        <v/>
      </c>
      <c r="AE24" s="40" t="e">
        <f t="shared" si="4"/>
        <v>#N/A</v>
      </c>
      <c r="AF24" s="40" t="e">
        <f t="shared" si="5"/>
        <v>#N/A</v>
      </c>
      <c r="AH24" s="40">
        <v>0</v>
      </c>
      <c r="AI24" s="40">
        <f t="shared" si="6"/>
        <v>0</v>
      </c>
      <c r="AJ24" s="40" t="e">
        <f t="shared" si="7"/>
        <v>#N/A</v>
      </c>
      <c r="AL24" s="40">
        <v>0</v>
      </c>
      <c r="AM24" s="40">
        <f t="shared" si="8"/>
        <v>0</v>
      </c>
      <c r="AN24" s="40">
        <f>IF($D24="",0,IF(COUNTIF($D23:$D25,$D24)&gt;1,COLUMN(),0))</f>
        <v>0</v>
      </c>
      <c r="AO24" s="40">
        <f t="shared" si="9"/>
        <v>0</v>
      </c>
      <c r="AP24" s="40" t="e">
        <f t="shared" ca="1" si="10"/>
        <v>#N/A</v>
      </c>
      <c r="AQ24" s="40">
        <f t="shared" si="11"/>
        <v>0</v>
      </c>
      <c r="AR24" s="40" t="e">
        <f t="shared" si="12"/>
        <v>#N/A</v>
      </c>
      <c r="AS24" s="40">
        <f t="shared" ca="1" si="13"/>
        <v>0</v>
      </c>
      <c r="AT24" s="40" t="e">
        <f t="shared" si="14"/>
        <v>#N/A</v>
      </c>
      <c r="AU24" s="40">
        <f>IF(AND($D24&lt;&gt;"",$D23=""),COLUMN(),0)</f>
        <v>0</v>
      </c>
      <c r="AV24" s="40">
        <f t="shared" si="15"/>
        <v>0</v>
      </c>
      <c r="AX24" s="40" t="e">
        <f t="shared" si="16"/>
        <v>#N/A</v>
      </c>
      <c r="BB24" s="40" t="str">
        <f t="shared" ca="1" si="17"/>
        <v/>
      </c>
      <c r="BC24" s="40" t="str">
        <f t="shared" ca="1" si="18"/>
        <v/>
      </c>
      <c r="BE24" s="40" t="e">
        <f t="shared" ca="1" si="19"/>
        <v>#N/A</v>
      </c>
      <c r="BF24" s="40" t="e">
        <f t="shared" ca="1" si="20"/>
        <v>#N/A</v>
      </c>
      <c r="BH24" s="40">
        <f>IF(AND($N24&lt;&gt;"",$N25=""),COLUMN(),0)</f>
        <v>0</v>
      </c>
      <c r="BI24" s="40">
        <v>0</v>
      </c>
      <c r="BJ24" s="40">
        <v>0</v>
      </c>
      <c r="BL24" s="40">
        <v>0</v>
      </c>
      <c r="BM24" s="40">
        <v>0</v>
      </c>
      <c r="BN24" s="40">
        <f>IF($N24="",0,IF(COUNTIF($N23:$N28,$N24)&gt;1,COLUMN(),0))</f>
        <v>0</v>
      </c>
      <c r="BO24" s="40">
        <f t="shared" si="24"/>
        <v>0</v>
      </c>
      <c r="BP24" s="40" t="e">
        <f t="shared" ca="1" si="25"/>
        <v>#N/A</v>
      </c>
      <c r="BQ24" s="40">
        <f t="shared" si="26"/>
        <v>0</v>
      </c>
      <c r="BR24" s="40" t="e">
        <f t="shared" si="27"/>
        <v>#N/A</v>
      </c>
      <c r="BS24" s="40">
        <f t="shared" ca="1" si="28"/>
        <v>0</v>
      </c>
      <c r="BT24" s="40" t="e">
        <f t="shared" si="29"/>
        <v>#N/A</v>
      </c>
      <c r="BU24" s="40">
        <f>IF(AND($N24&lt;&gt;"",$N23=""),COLUMN(),0)</f>
        <v>0</v>
      </c>
      <c r="BV24" s="40">
        <f t="shared" si="30"/>
        <v>0</v>
      </c>
      <c r="BX24" s="40" t="e">
        <f t="shared" si="31"/>
        <v>#N/A</v>
      </c>
    </row>
    <row r="25" spans="2:76" ht="19.5" customHeight="1" x14ac:dyDescent="0.2">
      <c r="B25" s="169"/>
      <c r="C25" s="65"/>
      <c r="D25" s="209"/>
      <c r="E25" s="247" t="e">
        <f>VLOOKUP(D25,'登録情報(女子)'!$A$2:$C$948,3,FALSE)</f>
        <v>#N/A</v>
      </c>
      <c r="F25" s="248"/>
      <c r="G25" s="66"/>
      <c r="H25" s="66" t="s">
        <v>264</v>
      </c>
      <c r="I25" s="67"/>
      <c r="J25" s="102"/>
      <c r="K25" s="68"/>
      <c r="L25" s="180"/>
      <c r="M25" s="62"/>
      <c r="N25" s="209"/>
      <c r="O25" s="225" t="e">
        <f>VLOOKUP(N25,'登録情報(女子)'!$A$2:$C$948,3,FALSE)</f>
        <v>#N/A</v>
      </c>
      <c r="P25" s="226"/>
      <c r="Q25" s="65"/>
      <c r="R25" s="66" t="s">
        <v>290</v>
      </c>
      <c r="S25" s="67"/>
      <c r="T25" s="102"/>
      <c r="W25" s="40" t="str">
        <f t="shared" si="0"/>
        <v/>
      </c>
      <c r="X25" s="40" t="str">
        <f t="shared" si="1"/>
        <v/>
      </c>
      <c r="Y25" s="40" t="str">
        <f>IF($D$25="","",$D$25)</f>
        <v/>
      </c>
      <c r="Z25" s="40" t="e">
        <f>IF($E$25="","",$E$25)</f>
        <v>#N/A</v>
      </c>
      <c r="AB25" s="40" t="str">
        <f t="shared" ca="1" si="2"/>
        <v/>
      </c>
      <c r="AC25" s="40" t="str">
        <f t="shared" ca="1" si="3"/>
        <v/>
      </c>
      <c r="AE25" s="40" t="e">
        <f t="shared" si="4"/>
        <v>#N/A</v>
      </c>
      <c r="AF25" s="40" t="e">
        <f t="shared" si="5"/>
        <v>#N/A</v>
      </c>
      <c r="AH25" s="40">
        <v>0</v>
      </c>
      <c r="AI25" s="40">
        <f t="shared" si="6"/>
        <v>0</v>
      </c>
      <c r="AJ25" s="40" t="e">
        <f t="shared" si="7"/>
        <v>#N/A</v>
      </c>
      <c r="AL25" s="40">
        <v>0</v>
      </c>
      <c r="AM25" s="40">
        <f t="shared" si="8"/>
        <v>0</v>
      </c>
      <c r="AN25" s="40">
        <f>IF($D25="",0,IF(COUNTIF($D23:$D25,$D25)&gt;1,COLUMN(),0))</f>
        <v>0</v>
      </c>
      <c r="AO25" s="40">
        <f t="shared" si="9"/>
        <v>0</v>
      </c>
      <c r="AP25" s="40" t="e">
        <f t="shared" ca="1" si="10"/>
        <v>#N/A</v>
      </c>
      <c r="AQ25" s="40">
        <f t="shared" si="11"/>
        <v>0</v>
      </c>
      <c r="AR25" s="40" t="e">
        <f t="shared" si="12"/>
        <v>#N/A</v>
      </c>
      <c r="AS25" s="40">
        <f t="shared" ca="1" si="13"/>
        <v>0</v>
      </c>
      <c r="AT25" s="40" t="e">
        <f t="shared" si="14"/>
        <v>#N/A</v>
      </c>
      <c r="AU25" s="40">
        <f>IF(AND($D25&lt;&gt;"",$D24=""),COLUMN(),0)</f>
        <v>0</v>
      </c>
      <c r="AV25" s="40">
        <f t="shared" si="15"/>
        <v>0</v>
      </c>
      <c r="AX25" s="40" t="e">
        <f t="shared" si="16"/>
        <v>#N/A</v>
      </c>
      <c r="BB25" s="40" t="str">
        <f t="shared" ca="1" si="17"/>
        <v/>
      </c>
      <c r="BC25" s="40" t="str">
        <f t="shared" ca="1" si="18"/>
        <v/>
      </c>
      <c r="BE25" s="40" t="e">
        <f t="shared" ca="1" si="19"/>
        <v>#N/A</v>
      </c>
      <c r="BF25" s="40" t="e">
        <f t="shared" ca="1" si="20"/>
        <v>#N/A</v>
      </c>
      <c r="BH25" s="40">
        <f>IF(AND($N25&lt;&gt;"",$N26=""),COLUMN(),0)</f>
        <v>0</v>
      </c>
      <c r="BI25" s="40">
        <v>0</v>
      </c>
      <c r="BJ25" s="40">
        <v>0</v>
      </c>
      <c r="BL25" s="40">
        <v>0</v>
      </c>
      <c r="BM25" s="40">
        <v>0</v>
      </c>
      <c r="BN25" s="40">
        <f>IF($N25="",0,IF(COUNTIF($N23:$N28,$N25)&gt;1,COLUMN(),0))</f>
        <v>0</v>
      </c>
      <c r="BO25" s="40">
        <f t="shared" si="24"/>
        <v>0</v>
      </c>
      <c r="BP25" s="40" t="e">
        <f t="shared" ca="1" si="25"/>
        <v>#N/A</v>
      </c>
      <c r="BQ25" s="40">
        <f t="shared" si="26"/>
        <v>0</v>
      </c>
      <c r="BR25" s="40" t="e">
        <f t="shared" si="27"/>
        <v>#N/A</v>
      </c>
      <c r="BS25" s="40">
        <f t="shared" ca="1" si="28"/>
        <v>0</v>
      </c>
      <c r="BT25" s="40" t="e">
        <f t="shared" si="29"/>
        <v>#N/A</v>
      </c>
      <c r="BU25" s="40">
        <f>IF(AND($N25&lt;&gt;"",$N24=""),COLUMN(),0)</f>
        <v>0</v>
      </c>
      <c r="BV25" s="40">
        <f t="shared" si="30"/>
        <v>0</v>
      </c>
      <c r="BX25" s="40" t="e">
        <f t="shared" si="31"/>
        <v>#N/A</v>
      </c>
    </row>
    <row r="26" spans="2:76" ht="19.5" customHeight="1" x14ac:dyDescent="0.2">
      <c r="B26" s="179" t="s">
        <v>266</v>
      </c>
      <c r="C26" s="70"/>
      <c r="D26" s="207"/>
      <c r="E26" s="243" t="e">
        <f>VLOOKUP(D26,'登録情報(女子)'!$A$2:$C$948,3,FALSE)</f>
        <v>#N/A</v>
      </c>
      <c r="F26" s="244"/>
      <c r="G26" s="71"/>
      <c r="H26" s="71" t="s">
        <v>266</v>
      </c>
      <c r="I26" s="72"/>
      <c r="J26" s="103"/>
      <c r="K26" s="73"/>
      <c r="L26" s="173" t="s">
        <v>288</v>
      </c>
      <c r="M26" s="58"/>
      <c r="N26" s="207"/>
      <c r="O26" s="245" t="e">
        <f>VLOOKUP(N26,'登録情報(女子)'!$A$2:$C$948,3,FALSE)</f>
        <v>#N/A</v>
      </c>
      <c r="P26" s="246"/>
      <c r="Q26" s="58"/>
      <c r="R26" s="58" t="s">
        <v>290</v>
      </c>
      <c r="S26" s="249"/>
      <c r="T26" s="103"/>
      <c r="W26" s="40" t="str">
        <f t="shared" si="0"/>
        <v/>
      </c>
      <c r="X26" s="40" t="str">
        <f t="shared" si="1"/>
        <v/>
      </c>
      <c r="Y26" s="40" t="str">
        <f>IF($D$26="","",$D$26)</f>
        <v/>
      </c>
      <c r="Z26" s="40" t="e">
        <f>IF($E$26="","",$E$26)</f>
        <v>#N/A</v>
      </c>
      <c r="AB26" s="40" t="str">
        <f t="shared" ca="1" si="2"/>
        <v/>
      </c>
      <c r="AC26" s="40" t="str">
        <f t="shared" ca="1" si="3"/>
        <v/>
      </c>
      <c r="AE26" s="40" t="e">
        <f t="shared" si="4"/>
        <v>#N/A</v>
      </c>
      <c r="AF26" s="40" t="e">
        <f t="shared" si="5"/>
        <v>#N/A</v>
      </c>
      <c r="AH26" s="40">
        <v>0</v>
      </c>
      <c r="AI26" s="40">
        <f t="shared" si="6"/>
        <v>0</v>
      </c>
      <c r="AJ26" s="40" t="e">
        <f t="shared" si="7"/>
        <v>#N/A</v>
      </c>
      <c r="AK26" s="40">
        <v>0</v>
      </c>
      <c r="AL26" s="40">
        <v>0</v>
      </c>
      <c r="AM26" s="40">
        <f t="shared" si="8"/>
        <v>0</v>
      </c>
      <c r="AN26" s="40">
        <f>IF($D26="",0,IF(COUNTIF($D26:$D28,$D26)&gt;1,COLUMN(),0))</f>
        <v>0</v>
      </c>
      <c r="AO26" s="40">
        <f t="shared" si="9"/>
        <v>0</v>
      </c>
      <c r="AP26" s="40" t="e">
        <f t="shared" ca="1" si="10"/>
        <v>#N/A</v>
      </c>
      <c r="AQ26" s="40">
        <f t="shared" si="11"/>
        <v>0</v>
      </c>
      <c r="AR26" s="40" t="e">
        <f t="shared" si="12"/>
        <v>#N/A</v>
      </c>
      <c r="AS26" s="40">
        <f t="shared" ca="1" si="13"/>
        <v>0</v>
      </c>
      <c r="AT26" s="40" t="e">
        <f t="shared" si="14"/>
        <v>#N/A</v>
      </c>
      <c r="AU26" s="40">
        <v>0</v>
      </c>
      <c r="AV26" s="40">
        <f t="shared" si="15"/>
        <v>0</v>
      </c>
      <c r="AX26" s="40" t="e">
        <f t="shared" si="16"/>
        <v>#N/A</v>
      </c>
      <c r="BB26" s="40" t="str">
        <f t="shared" ca="1" si="17"/>
        <v/>
      </c>
      <c r="BC26" s="40" t="str">
        <f t="shared" ca="1" si="18"/>
        <v/>
      </c>
      <c r="BE26" s="40" t="e">
        <f t="shared" ca="1" si="19"/>
        <v>#N/A</v>
      </c>
      <c r="BF26" s="40" t="e">
        <f t="shared" ca="1" si="20"/>
        <v>#N/A</v>
      </c>
      <c r="BH26" s="40">
        <v>0</v>
      </c>
      <c r="BI26" s="40">
        <v>0</v>
      </c>
      <c r="BJ26" s="40">
        <v>0</v>
      </c>
      <c r="BL26" s="40">
        <v>0</v>
      </c>
      <c r="BM26" s="40">
        <v>0</v>
      </c>
      <c r="BN26" s="40">
        <f>IF($N26="",0,IF(COUNTIF($N23:$N28,$N26)&gt;1,COLUMN(),0))</f>
        <v>0</v>
      </c>
      <c r="BO26" s="40">
        <f t="shared" si="24"/>
        <v>0</v>
      </c>
      <c r="BP26" s="40" t="e">
        <f t="shared" ca="1" si="25"/>
        <v>#N/A</v>
      </c>
      <c r="BQ26" s="40">
        <f t="shared" si="26"/>
        <v>0</v>
      </c>
      <c r="BR26" s="40" t="e">
        <f t="shared" si="27"/>
        <v>#N/A</v>
      </c>
      <c r="BS26" s="40">
        <f t="shared" ca="1" si="28"/>
        <v>0</v>
      </c>
      <c r="BT26" s="40" t="e">
        <f t="shared" si="29"/>
        <v>#N/A</v>
      </c>
      <c r="BU26" s="40">
        <f>IF(AND($N26&lt;&gt;"",$N25=""),COLUMN(),0)</f>
        <v>0</v>
      </c>
      <c r="BV26" s="40">
        <f t="shared" si="30"/>
        <v>0</v>
      </c>
      <c r="BX26" s="40" t="e">
        <f t="shared" si="31"/>
        <v>#N/A</v>
      </c>
    </row>
    <row r="27" spans="2:76" ht="19.5" customHeight="1" x14ac:dyDescent="0.2">
      <c r="B27" s="169"/>
      <c r="C27" s="61"/>
      <c r="D27" s="208"/>
      <c r="E27" s="243" t="e">
        <f>VLOOKUP(D27,'登録情報(女子)'!$A$2:$C$948,3,FALSE)</f>
        <v>#N/A</v>
      </c>
      <c r="F27" s="244"/>
      <c r="G27" s="62"/>
      <c r="H27" s="71" t="s">
        <v>266</v>
      </c>
      <c r="I27" s="63"/>
      <c r="J27" s="101"/>
      <c r="K27" s="60"/>
      <c r="L27" s="174"/>
      <c r="M27" s="62"/>
      <c r="N27" s="208"/>
      <c r="O27" s="245" t="e">
        <f>VLOOKUP(N27,'登録情報(女子)'!$A$2:$C$948,3,FALSE)</f>
        <v>#N/A</v>
      </c>
      <c r="P27" s="246"/>
      <c r="Q27" s="62"/>
      <c r="R27" s="71" t="s">
        <v>290</v>
      </c>
      <c r="S27" s="249"/>
      <c r="T27" s="101"/>
      <c r="W27" s="40" t="str">
        <f t="shared" si="0"/>
        <v/>
      </c>
      <c r="X27" s="40" t="str">
        <f t="shared" si="1"/>
        <v/>
      </c>
      <c r="Y27" s="40" t="str">
        <f>IF($D$27="","",$D$27)</f>
        <v/>
      </c>
      <c r="Z27" s="40" t="e">
        <f>IF($E$27="","",$E$27)</f>
        <v>#N/A</v>
      </c>
      <c r="AB27" s="40" t="str">
        <f t="shared" ca="1" si="2"/>
        <v/>
      </c>
      <c r="AC27" s="40" t="str">
        <f t="shared" ca="1" si="3"/>
        <v/>
      </c>
      <c r="AE27" s="40" t="e">
        <f t="shared" si="4"/>
        <v>#N/A</v>
      </c>
      <c r="AF27" s="40" t="e">
        <f t="shared" si="5"/>
        <v>#N/A</v>
      </c>
      <c r="AH27" s="40">
        <v>0</v>
      </c>
      <c r="AI27" s="40">
        <f t="shared" si="6"/>
        <v>0</v>
      </c>
      <c r="AJ27" s="40" t="e">
        <f t="shared" si="7"/>
        <v>#N/A</v>
      </c>
      <c r="AL27" s="40">
        <v>0</v>
      </c>
      <c r="AM27" s="40">
        <f t="shared" si="8"/>
        <v>0</v>
      </c>
      <c r="AN27" s="40">
        <f>IF($D27="",0,IF(COUNTIF($D26:$D28,$D27)&gt;1,COLUMN(),0))</f>
        <v>0</v>
      </c>
      <c r="AO27" s="40">
        <f t="shared" si="9"/>
        <v>0</v>
      </c>
      <c r="AP27" s="40" t="e">
        <f t="shared" ca="1" si="10"/>
        <v>#N/A</v>
      </c>
      <c r="AQ27" s="40">
        <f t="shared" si="11"/>
        <v>0</v>
      </c>
      <c r="AR27" s="40" t="e">
        <f t="shared" si="12"/>
        <v>#N/A</v>
      </c>
      <c r="AS27" s="40">
        <f t="shared" ca="1" si="13"/>
        <v>0</v>
      </c>
      <c r="AT27" s="40" t="e">
        <f t="shared" si="14"/>
        <v>#N/A</v>
      </c>
      <c r="AU27" s="40">
        <f>IF(AND($D27&lt;&gt;"",$D26=""),COLUMN(),0)</f>
        <v>0</v>
      </c>
      <c r="AV27" s="40">
        <f t="shared" si="15"/>
        <v>0</v>
      </c>
      <c r="AX27" s="40" t="e">
        <f t="shared" si="16"/>
        <v>#N/A</v>
      </c>
      <c r="BB27" s="40" t="str">
        <f t="shared" ca="1" si="17"/>
        <v/>
      </c>
      <c r="BC27" s="40" t="str">
        <f t="shared" ca="1" si="18"/>
        <v/>
      </c>
      <c r="BE27" s="40" t="e">
        <f t="shared" ca="1" si="19"/>
        <v>#N/A</v>
      </c>
      <c r="BF27" s="40" t="e">
        <f t="shared" ca="1" si="20"/>
        <v>#N/A</v>
      </c>
      <c r="BH27" s="40">
        <v>0</v>
      </c>
      <c r="BI27" s="40">
        <v>0</v>
      </c>
      <c r="BJ27" s="40">
        <v>0</v>
      </c>
      <c r="BL27" s="40">
        <v>0</v>
      </c>
      <c r="BM27" s="40">
        <v>0</v>
      </c>
      <c r="BN27" s="40">
        <f>IF($N27="",0,IF(COUNTIF($N23:$N28,$N27)&gt;1,COLUMN(),0))</f>
        <v>0</v>
      </c>
      <c r="BO27" s="40">
        <f t="shared" si="24"/>
        <v>0</v>
      </c>
      <c r="BP27" s="40" t="e">
        <f t="shared" ca="1" si="25"/>
        <v>#N/A</v>
      </c>
      <c r="BQ27" s="40">
        <f t="shared" si="26"/>
        <v>0</v>
      </c>
      <c r="BR27" s="40" t="e">
        <f t="shared" si="27"/>
        <v>#N/A</v>
      </c>
      <c r="BS27" s="40">
        <f t="shared" ca="1" si="28"/>
        <v>0</v>
      </c>
      <c r="BT27" s="40" t="e">
        <f t="shared" si="29"/>
        <v>#N/A</v>
      </c>
      <c r="BU27" s="40">
        <f>IF(AND($N27&lt;&gt;"",$N26=""),COLUMN(),0)</f>
        <v>0</v>
      </c>
      <c r="BV27" s="40">
        <f t="shared" si="30"/>
        <v>0</v>
      </c>
      <c r="BX27" s="40" t="e">
        <f t="shared" si="31"/>
        <v>#N/A</v>
      </c>
    </row>
    <row r="28" spans="2:76" ht="19.5" customHeight="1" x14ac:dyDescent="0.2">
      <c r="B28" s="180"/>
      <c r="C28" s="76"/>
      <c r="D28" s="209"/>
      <c r="E28" s="247" t="e">
        <f>VLOOKUP(D28,'登録情報(女子)'!$A$2:$C$948,3,FALSE)</f>
        <v>#N/A</v>
      </c>
      <c r="F28" s="248"/>
      <c r="G28" s="77"/>
      <c r="H28" s="78" t="s">
        <v>266</v>
      </c>
      <c r="I28" s="79"/>
      <c r="J28" s="102"/>
      <c r="K28" s="60"/>
      <c r="L28" s="181"/>
      <c r="M28" s="77"/>
      <c r="N28" s="209"/>
      <c r="O28" s="247" t="e">
        <f>VLOOKUP(N28,'登録情報(女子)'!$A$2:$C$948,3,FALSE)</f>
        <v>#N/A</v>
      </c>
      <c r="P28" s="248"/>
      <c r="Q28" s="77"/>
      <c r="R28" s="78" t="s">
        <v>290</v>
      </c>
      <c r="S28" s="250"/>
      <c r="T28" s="102"/>
      <c r="W28" s="40" t="str">
        <f t="shared" si="0"/>
        <v/>
      </c>
      <c r="X28" s="40" t="str">
        <f t="shared" si="1"/>
        <v/>
      </c>
      <c r="Y28" s="40" t="str">
        <f>IF($D$28="","",$D$28)</f>
        <v/>
      </c>
      <c r="Z28" s="40" t="e">
        <f>IF($E$28="","",$E$28)</f>
        <v>#N/A</v>
      </c>
      <c r="AB28" s="40" t="str">
        <f t="shared" ca="1" si="2"/>
        <v/>
      </c>
      <c r="AC28" s="40" t="str">
        <f t="shared" ca="1" si="3"/>
        <v/>
      </c>
      <c r="AE28" s="40" t="e">
        <f t="shared" si="4"/>
        <v>#N/A</v>
      </c>
      <c r="AF28" s="40" t="e">
        <f t="shared" si="5"/>
        <v>#N/A</v>
      </c>
      <c r="AH28" s="40">
        <v>0</v>
      </c>
      <c r="AI28" s="40">
        <f t="shared" si="6"/>
        <v>0</v>
      </c>
      <c r="AJ28" s="40" t="e">
        <f t="shared" si="7"/>
        <v>#N/A</v>
      </c>
      <c r="AL28" s="40">
        <v>0</v>
      </c>
      <c r="AM28" s="40">
        <f t="shared" si="8"/>
        <v>0</v>
      </c>
      <c r="AN28" s="40">
        <f>IF($D28="",0,IF(COUNTIF($D26:$D28,$D28)&gt;1,COLUMN(),0))</f>
        <v>0</v>
      </c>
      <c r="AO28" s="40">
        <f t="shared" si="9"/>
        <v>0</v>
      </c>
      <c r="AP28" s="40" t="e">
        <f t="shared" ca="1" si="10"/>
        <v>#N/A</v>
      </c>
      <c r="AQ28" s="40">
        <f t="shared" si="11"/>
        <v>0</v>
      </c>
      <c r="AR28" s="40" t="e">
        <f t="shared" si="12"/>
        <v>#N/A</v>
      </c>
      <c r="AS28" s="40">
        <f t="shared" ca="1" si="13"/>
        <v>0</v>
      </c>
      <c r="AT28" s="40" t="e">
        <f t="shared" si="14"/>
        <v>#N/A</v>
      </c>
      <c r="AU28" s="40">
        <f>IF(AND($D28&lt;&gt;"",$D27=""),COLUMN(),0)</f>
        <v>0</v>
      </c>
      <c r="AV28" s="40">
        <f t="shared" si="15"/>
        <v>0</v>
      </c>
      <c r="AX28" s="40" t="e">
        <f t="shared" si="16"/>
        <v>#N/A</v>
      </c>
      <c r="BB28" s="40" t="str">
        <f t="shared" ca="1" si="17"/>
        <v/>
      </c>
      <c r="BC28" s="40" t="str">
        <f t="shared" ca="1" si="18"/>
        <v/>
      </c>
      <c r="BE28" s="40" t="e">
        <f t="shared" ca="1" si="19"/>
        <v>#N/A</v>
      </c>
      <c r="BF28" s="40" t="e">
        <f t="shared" ca="1" si="20"/>
        <v>#N/A</v>
      </c>
      <c r="BH28" s="40">
        <v>0</v>
      </c>
      <c r="BI28" s="40">
        <v>0</v>
      </c>
      <c r="BJ28" s="40">
        <v>0</v>
      </c>
      <c r="BL28" s="40">
        <v>0</v>
      </c>
      <c r="BM28" s="40">
        <v>0</v>
      </c>
      <c r="BN28" s="40">
        <f>IF($N28="",0,IF(COUNTIF($N23:$N28,$N28)&gt;1,COLUMN(),0))</f>
        <v>0</v>
      </c>
      <c r="BO28" s="40">
        <f t="shared" si="24"/>
        <v>0</v>
      </c>
      <c r="BP28" s="40" t="e">
        <f t="shared" ca="1" si="25"/>
        <v>#N/A</v>
      </c>
      <c r="BQ28" s="40">
        <f t="shared" si="26"/>
        <v>0</v>
      </c>
      <c r="BR28" s="40" t="e">
        <f t="shared" si="27"/>
        <v>#N/A</v>
      </c>
      <c r="BS28" s="40">
        <f t="shared" ca="1" si="28"/>
        <v>0</v>
      </c>
      <c r="BT28" s="40" t="e">
        <f t="shared" si="29"/>
        <v>#N/A</v>
      </c>
      <c r="BU28" s="40">
        <f>IF(AND($N28&lt;&gt;"",$N27=""),COLUMN(),0)</f>
        <v>0</v>
      </c>
      <c r="BV28" s="40">
        <f t="shared" si="30"/>
        <v>0</v>
      </c>
      <c r="BX28" s="40" t="e">
        <f t="shared" si="31"/>
        <v>#N/A</v>
      </c>
    </row>
    <row r="29" spans="2:76" ht="19.5" customHeight="1" x14ac:dyDescent="0.2">
      <c r="B29" s="179" t="s">
        <v>296</v>
      </c>
      <c r="C29" s="70"/>
      <c r="D29" s="207"/>
      <c r="E29" s="243" t="e">
        <f>VLOOKUP(D29,'登録情報(女子)'!$A$2:$C$948,3,FALSE)</f>
        <v>#N/A</v>
      </c>
      <c r="F29" s="244"/>
      <c r="G29" s="70"/>
      <c r="H29" s="58" t="s">
        <v>296</v>
      </c>
      <c r="I29" s="72"/>
      <c r="J29" s="103"/>
      <c r="K29" s="73"/>
      <c r="L29" s="176" t="s">
        <v>290</v>
      </c>
      <c r="M29" s="70"/>
      <c r="N29" s="210"/>
      <c r="O29" s="243" t="e">
        <f>VLOOKUP(N29,'登録情報(女子)'!$A$2:$C$948,3,FALSE)</f>
        <v>#N/A</v>
      </c>
      <c r="P29" s="244"/>
      <c r="Q29" s="70"/>
      <c r="R29" s="71" t="s">
        <v>292</v>
      </c>
      <c r="S29" s="182"/>
      <c r="T29" s="183"/>
      <c r="W29" s="40" t="str">
        <f t="shared" si="0"/>
        <v/>
      </c>
      <c r="X29" s="40" t="str">
        <f t="shared" si="1"/>
        <v/>
      </c>
      <c r="Y29" s="40" t="str">
        <f>IF($D$29="","",$D$29)</f>
        <v/>
      </c>
      <c r="Z29" s="40" t="e">
        <f>IF($E$29="","",$E$29)</f>
        <v>#N/A</v>
      </c>
      <c r="AB29" s="40" t="str">
        <f t="shared" ca="1" si="2"/>
        <v/>
      </c>
      <c r="AC29" s="40" t="str">
        <f t="shared" ca="1" si="3"/>
        <v/>
      </c>
      <c r="AE29" s="40" t="e">
        <f t="shared" si="4"/>
        <v>#N/A</v>
      </c>
      <c r="AF29" s="40" t="e">
        <f t="shared" si="5"/>
        <v>#N/A</v>
      </c>
      <c r="AH29" s="40">
        <v>0</v>
      </c>
      <c r="AI29" s="40">
        <f t="shared" si="6"/>
        <v>0</v>
      </c>
      <c r="AJ29" s="40" t="e">
        <f t="shared" si="7"/>
        <v>#N/A</v>
      </c>
      <c r="AK29" s="40">
        <v>0</v>
      </c>
      <c r="AL29" s="40">
        <v>0</v>
      </c>
      <c r="AM29" s="40">
        <f t="shared" si="8"/>
        <v>0</v>
      </c>
      <c r="AN29" s="40">
        <f>IF($D29="",0,IF(COUNTIF($D29:$D31,$D29)&gt;1,COLUMN(),0))</f>
        <v>0</v>
      </c>
      <c r="AO29" s="40">
        <f t="shared" si="9"/>
        <v>0</v>
      </c>
      <c r="AP29" s="40" t="e">
        <f t="shared" ca="1" si="10"/>
        <v>#N/A</v>
      </c>
      <c r="AQ29" s="40">
        <f t="shared" si="11"/>
        <v>0</v>
      </c>
      <c r="AR29" s="40" t="e">
        <f t="shared" si="12"/>
        <v>#N/A</v>
      </c>
      <c r="AS29" s="40">
        <f t="shared" ca="1" si="13"/>
        <v>0</v>
      </c>
      <c r="AT29" s="40" t="e">
        <f t="shared" si="14"/>
        <v>#N/A</v>
      </c>
      <c r="AU29" s="40">
        <v>0</v>
      </c>
      <c r="AV29" s="40">
        <f t="shared" si="15"/>
        <v>0</v>
      </c>
      <c r="AX29" s="40" t="e">
        <f t="shared" si="16"/>
        <v>#N/A</v>
      </c>
      <c r="BB29" s="40" t="str">
        <f t="shared" ca="1" si="17"/>
        <v/>
      </c>
      <c r="BC29" s="40" t="str">
        <f t="shared" ca="1" si="18"/>
        <v/>
      </c>
      <c r="BE29" s="40" t="e">
        <f t="shared" si="19"/>
        <v>#N/A</v>
      </c>
      <c r="BF29" s="40" t="e">
        <f t="shared" si="20"/>
        <v>#N/A</v>
      </c>
      <c r="BH29" s="40">
        <f>IF(AND($N29&lt;&gt;"",$N30=""),COLUMN(),0)</f>
        <v>0</v>
      </c>
      <c r="BI29" s="40">
        <f>IF(ISNUMBER(VALUE($T29))=TRUE,0,COLUMN())</f>
        <v>0</v>
      </c>
      <c r="BJ29" s="40" t="e">
        <f>IF(AND($T29="",OR($O29&lt;&gt;"",$N29&lt;&gt;"")),COLUMN(),0)</f>
        <v>#N/A</v>
      </c>
      <c r="BK29" s="40">
        <v>0</v>
      </c>
      <c r="BL29" s="40">
        <v>0</v>
      </c>
      <c r="BM29" s="40">
        <v>0</v>
      </c>
      <c r="BN29" s="40">
        <f>IF($N29="",0,IF(COUNTIF($N29:$N34,$N29)&gt;1,COLUMN(),0))</f>
        <v>0</v>
      </c>
      <c r="BO29" s="40">
        <f t="shared" si="24"/>
        <v>0</v>
      </c>
      <c r="BP29" s="40" t="e">
        <f t="shared" ca="1" si="25"/>
        <v>#N/A</v>
      </c>
      <c r="BQ29" s="40">
        <f t="shared" si="26"/>
        <v>0</v>
      </c>
      <c r="BR29" s="40" t="e">
        <f t="shared" si="27"/>
        <v>#N/A</v>
      </c>
      <c r="BS29" s="40">
        <f t="shared" ca="1" si="28"/>
        <v>0</v>
      </c>
      <c r="BT29" s="40" t="e">
        <f t="shared" si="29"/>
        <v>#N/A</v>
      </c>
      <c r="BU29" s="40">
        <v>0</v>
      </c>
      <c r="BV29" s="40">
        <f t="shared" si="30"/>
        <v>0</v>
      </c>
      <c r="BX29" s="40" t="e">
        <f t="shared" si="31"/>
        <v>#N/A</v>
      </c>
    </row>
    <row r="30" spans="2:76" ht="19.5" customHeight="1" x14ac:dyDescent="0.2">
      <c r="B30" s="169"/>
      <c r="C30" s="61"/>
      <c r="D30" s="208"/>
      <c r="E30" s="243" t="e">
        <f>VLOOKUP(D30,'登録情報(女子)'!$A$2:$C$948,3,FALSE)</f>
        <v>#N/A</v>
      </c>
      <c r="F30" s="244"/>
      <c r="G30" s="57"/>
      <c r="H30" s="71" t="s">
        <v>296</v>
      </c>
      <c r="I30" s="63"/>
      <c r="J30" s="101"/>
      <c r="K30" s="60"/>
      <c r="L30" s="177"/>
      <c r="M30" s="61"/>
      <c r="N30" s="211"/>
      <c r="O30" s="245" t="e">
        <f>VLOOKUP(N30,'登録情報(女子)'!$A$2:$C$948,3,FALSE)</f>
        <v>#N/A</v>
      </c>
      <c r="P30" s="246"/>
      <c r="Q30" s="57"/>
      <c r="R30" s="71" t="s">
        <v>292</v>
      </c>
      <c r="S30" s="229"/>
      <c r="T30" s="184"/>
      <c r="W30" s="40" t="str">
        <f t="shared" si="0"/>
        <v/>
      </c>
      <c r="X30" s="40" t="str">
        <f t="shared" si="1"/>
        <v/>
      </c>
      <c r="Y30" s="40" t="str">
        <f>IF($D$30="","",$D$30)</f>
        <v/>
      </c>
      <c r="Z30" s="40" t="e">
        <f>IF($E$30="","",$E$30)</f>
        <v>#N/A</v>
      </c>
      <c r="AB30" s="40" t="str">
        <f t="shared" ca="1" si="2"/>
        <v/>
      </c>
      <c r="AC30" s="40" t="str">
        <f t="shared" ca="1" si="3"/>
        <v/>
      </c>
      <c r="AE30" s="40" t="e">
        <f t="shared" si="4"/>
        <v>#N/A</v>
      </c>
      <c r="AF30" s="40" t="e">
        <f t="shared" si="5"/>
        <v>#N/A</v>
      </c>
      <c r="AH30" s="40">
        <v>0</v>
      </c>
      <c r="AI30" s="40">
        <f t="shared" si="6"/>
        <v>0</v>
      </c>
      <c r="AJ30" s="40" t="e">
        <f t="shared" si="7"/>
        <v>#N/A</v>
      </c>
      <c r="AL30" s="40">
        <v>0</v>
      </c>
      <c r="AM30" s="40">
        <f t="shared" si="8"/>
        <v>0</v>
      </c>
      <c r="AN30" s="40">
        <f>IF($D30="",0,IF(COUNTIF($D29:$D31,$D30)&gt;1,COLUMN(),0))</f>
        <v>0</v>
      </c>
      <c r="AO30" s="40">
        <f t="shared" si="9"/>
        <v>0</v>
      </c>
      <c r="AP30" s="40" t="e">
        <f t="shared" ca="1" si="10"/>
        <v>#N/A</v>
      </c>
      <c r="AQ30" s="40">
        <f t="shared" si="11"/>
        <v>0</v>
      </c>
      <c r="AR30" s="40" t="e">
        <f t="shared" si="12"/>
        <v>#N/A</v>
      </c>
      <c r="AS30" s="40">
        <f t="shared" ca="1" si="13"/>
        <v>0</v>
      </c>
      <c r="AT30" s="40" t="e">
        <f t="shared" si="14"/>
        <v>#N/A</v>
      </c>
      <c r="AU30" s="40">
        <f>IF(AND($D30&lt;&gt;"",$D29=""),COLUMN(),0)</f>
        <v>0</v>
      </c>
      <c r="AV30" s="40">
        <f t="shared" si="15"/>
        <v>0</v>
      </c>
      <c r="AX30" s="40" t="e">
        <f t="shared" si="16"/>
        <v>#N/A</v>
      </c>
      <c r="BB30" s="40" t="str">
        <f t="shared" ca="1" si="17"/>
        <v/>
      </c>
      <c r="BC30" s="40" t="str">
        <f t="shared" ca="1" si="18"/>
        <v/>
      </c>
      <c r="BE30" s="40" t="e">
        <f t="shared" ca="1" si="19"/>
        <v>#N/A</v>
      </c>
      <c r="BF30" s="40" t="e">
        <f t="shared" ca="1" si="20"/>
        <v>#N/A</v>
      </c>
      <c r="BH30" s="40">
        <f>IF(AND($N30&lt;&gt;"",$N31=""),COLUMN(),0)</f>
        <v>0</v>
      </c>
      <c r="BI30" s="40">
        <v>0</v>
      </c>
      <c r="BJ30" s="40">
        <v>0</v>
      </c>
      <c r="BL30" s="40">
        <v>0</v>
      </c>
      <c r="BM30" s="40">
        <v>0</v>
      </c>
      <c r="BN30" s="40">
        <f>IF($N30="",0,IF(COUNTIF($N29:$N34,$N30)&gt;1,COLUMN(),0))</f>
        <v>0</v>
      </c>
      <c r="BO30" s="40">
        <f t="shared" si="24"/>
        <v>0</v>
      </c>
      <c r="BP30" s="40" t="e">
        <f t="shared" ca="1" si="25"/>
        <v>#N/A</v>
      </c>
      <c r="BQ30" s="40">
        <f t="shared" si="26"/>
        <v>0</v>
      </c>
      <c r="BR30" s="40" t="e">
        <f t="shared" si="27"/>
        <v>#N/A</v>
      </c>
      <c r="BS30" s="40">
        <f t="shared" ca="1" si="28"/>
        <v>0</v>
      </c>
      <c r="BT30" s="40" t="e">
        <f t="shared" si="29"/>
        <v>#N/A</v>
      </c>
      <c r="BU30" s="40">
        <f>IF(AND($N30&lt;&gt;"",$N29=""),COLUMN(),0)</f>
        <v>0</v>
      </c>
      <c r="BV30" s="40">
        <f t="shared" si="30"/>
        <v>0</v>
      </c>
      <c r="BX30" s="40" t="e">
        <f t="shared" si="31"/>
        <v>#N/A</v>
      </c>
    </row>
    <row r="31" spans="2:76" ht="19.5" customHeight="1" x14ac:dyDescent="0.2">
      <c r="B31" s="169"/>
      <c r="C31" s="65"/>
      <c r="D31" s="209"/>
      <c r="E31" s="247" t="e">
        <f>VLOOKUP(D31,'登録情報(女子)'!$A$2:$C$948,3,FALSE)</f>
        <v>#N/A</v>
      </c>
      <c r="F31" s="248"/>
      <c r="G31" s="80"/>
      <c r="H31" s="71" t="s">
        <v>296</v>
      </c>
      <c r="I31" s="67"/>
      <c r="J31" s="102"/>
      <c r="K31" s="68"/>
      <c r="L31" s="177"/>
      <c r="M31" s="62"/>
      <c r="N31" s="211"/>
      <c r="O31" s="245" t="e">
        <f>VLOOKUP(N31,'登録情報(女子)'!$A$2:$C$948,3,FALSE)</f>
        <v>#N/A</v>
      </c>
      <c r="P31" s="246"/>
      <c r="Q31" s="57"/>
      <c r="R31" s="71" t="s">
        <v>292</v>
      </c>
      <c r="S31" s="230"/>
      <c r="T31" s="184"/>
      <c r="W31" s="40" t="str">
        <f t="shared" si="0"/>
        <v/>
      </c>
      <c r="X31" s="40" t="str">
        <f t="shared" si="1"/>
        <v/>
      </c>
      <c r="Y31" s="40" t="str">
        <f>IF($D$31="","",$D$31)</f>
        <v/>
      </c>
      <c r="Z31" s="40" t="e">
        <f>IF($E$31="","",$E$31)</f>
        <v>#N/A</v>
      </c>
      <c r="AB31" s="40" t="str">
        <f t="shared" ca="1" si="2"/>
        <v/>
      </c>
      <c r="AC31" s="40" t="str">
        <f t="shared" ca="1" si="3"/>
        <v/>
      </c>
      <c r="AE31" s="40" t="e">
        <f t="shared" si="4"/>
        <v>#N/A</v>
      </c>
      <c r="AF31" s="40" t="e">
        <f t="shared" si="5"/>
        <v>#N/A</v>
      </c>
      <c r="AH31" s="40">
        <v>0</v>
      </c>
      <c r="AI31" s="40">
        <f t="shared" si="6"/>
        <v>0</v>
      </c>
      <c r="AJ31" s="40" t="e">
        <f t="shared" si="7"/>
        <v>#N/A</v>
      </c>
      <c r="AL31" s="40">
        <v>0</v>
      </c>
      <c r="AM31" s="40">
        <f t="shared" si="8"/>
        <v>0</v>
      </c>
      <c r="AN31" s="40">
        <f>IF($D31="",0,IF(COUNTIF($D29:$D31,$D31)&gt;1,COLUMN(),0))</f>
        <v>0</v>
      </c>
      <c r="AO31" s="40">
        <f t="shared" si="9"/>
        <v>0</v>
      </c>
      <c r="AP31" s="40" t="e">
        <f t="shared" ca="1" si="10"/>
        <v>#N/A</v>
      </c>
      <c r="AQ31" s="40">
        <f t="shared" si="11"/>
        <v>0</v>
      </c>
      <c r="AR31" s="40" t="e">
        <f t="shared" si="12"/>
        <v>#N/A</v>
      </c>
      <c r="AS31" s="40">
        <f t="shared" ca="1" si="13"/>
        <v>0</v>
      </c>
      <c r="AT31" s="40" t="e">
        <f t="shared" si="14"/>
        <v>#N/A</v>
      </c>
      <c r="AU31" s="40">
        <f>IF(AND($D31&lt;&gt;"",$D30=""),COLUMN(),0)</f>
        <v>0</v>
      </c>
      <c r="AV31" s="40">
        <f t="shared" si="15"/>
        <v>0</v>
      </c>
      <c r="AX31" s="40" t="e">
        <f t="shared" si="16"/>
        <v>#N/A</v>
      </c>
      <c r="BB31" s="40" t="str">
        <f t="shared" ca="1" si="17"/>
        <v/>
      </c>
      <c r="BC31" s="40" t="str">
        <f t="shared" ca="1" si="18"/>
        <v/>
      </c>
      <c r="BE31" s="40" t="e">
        <f t="shared" ca="1" si="19"/>
        <v>#N/A</v>
      </c>
      <c r="BF31" s="40" t="e">
        <f t="shared" ca="1" si="20"/>
        <v>#N/A</v>
      </c>
      <c r="BH31" s="40">
        <f>IF(AND($N31&lt;&gt;"",$N32=""),COLUMN(),0)</f>
        <v>0</v>
      </c>
      <c r="BI31" s="40">
        <v>0</v>
      </c>
      <c r="BJ31" s="40">
        <v>0</v>
      </c>
      <c r="BL31" s="40">
        <v>0</v>
      </c>
      <c r="BM31" s="40">
        <v>0</v>
      </c>
      <c r="BN31" s="40">
        <f>IF($N31="",0,IF(COUNTIF($N29:$N34,$N31)&gt;1,COLUMN(),0))</f>
        <v>0</v>
      </c>
      <c r="BO31" s="40">
        <f t="shared" si="24"/>
        <v>0</v>
      </c>
      <c r="BP31" s="40" t="e">
        <f t="shared" ca="1" si="25"/>
        <v>#N/A</v>
      </c>
      <c r="BQ31" s="40">
        <f t="shared" si="26"/>
        <v>0</v>
      </c>
      <c r="BR31" s="40" t="e">
        <f t="shared" si="27"/>
        <v>#N/A</v>
      </c>
      <c r="BS31" s="40">
        <f t="shared" ca="1" si="28"/>
        <v>0</v>
      </c>
      <c r="BT31" s="40" t="e">
        <f t="shared" si="29"/>
        <v>#N/A</v>
      </c>
      <c r="BU31" s="40">
        <f>IF(AND($N31&lt;&gt;"",$N30=""),COLUMN(),0)</f>
        <v>0</v>
      </c>
      <c r="BV31" s="40">
        <f t="shared" si="30"/>
        <v>0</v>
      </c>
      <c r="BX31" s="40" t="e">
        <f t="shared" si="31"/>
        <v>#N/A</v>
      </c>
    </row>
    <row r="32" spans="2:76" ht="19.5" customHeight="1" thickBot="1" x14ac:dyDescent="0.25">
      <c r="B32" s="179" t="s">
        <v>270</v>
      </c>
      <c r="C32" s="57"/>
      <c r="D32" s="207"/>
      <c r="E32" s="243" t="e">
        <f>VLOOKUP(D32,'登録情報(女子)'!$A$2:$C$948,3,FALSE)</f>
        <v>#N/A</v>
      </c>
      <c r="F32" s="244"/>
      <c r="G32" s="57"/>
      <c r="H32" s="71" t="s">
        <v>270</v>
      </c>
      <c r="I32" s="59"/>
      <c r="J32" s="103"/>
      <c r="K32" s="60"/>
      <c r="L32" s="231"/>
      <c r="M32" s="57"/>
      <c r="N32" s="211"/>
      <c r="O32" s="245" t="e">
        <f>VLOOKUP(N32,'登録情報(女子)'!$A$2:$C$948,3,FALSE)</f>
        <v>#N/A</v>
      </c>
      <c r="P32" s="246"/>
      <c r="Q32" s="57"/>
      <c r="R32" s="58" t="s">
        <v>292</v>
      </c>
      <c r="S32" s="229"/>
      <c r="T32" s="184"/>
      <c r="W32" s="40" t="str">
        <f t="shared" si="0"/>
        <v/>
      </c>
      <c r="X32" s="40" t="str">
        <f t="shared" si="1"/>
        <v/>
      </c>
      <c r="Y32" s="40" t="str">
        <f>IF($D$32="","",$D$32)</f>
        <v/>
      </c>
      <c r="Z32" s="40" t="e">
        <f>IF($E$32="","",$E$32)</f>
        <v>#N/A</v>
      </c>
      <c r="AB32" s="40" t="str">
        <f t="shared" ca="1" si="2"/>
        <v/>
      </c>
      <c r="AC32" s="40" t="str">
        <f t="shared" ca="1" si="3"/>
        <v/>
      </c>
      <c r="AE32" s="40" t="e">
        <f t="shared" si="4"/>
        <v>#N/A</v>
      </c>
      <c r="AF32" s="40" t="e">
        <f t="shared" si="5"/>
        <v>#N/A</v>
      </c>
      <c r="AH32" s="40">
        <v>0</v>
      </c>
      <c r="AI32" s="40">
        <f t="shared" si="6"/>
        <v>0</v>
      </c>
      <c r="AJ32" s="40" t="e">
        <f t="shared" si="7"/>
        <v>#N/A</v>
      </c>
      <c r="AK32" s="40">
        <v>0</v>
      </c>
      <c r="AL32" s="40">
        <v>0</v>
      </c>
      <c r="AM32" s="40">
        <f t="shared" si="8"/>
        <v>0</v>
      </c>
      <c r="AN32" s="40">
        <f>IF($D32="",0,IF(COUNTIF($D32:$D34,$D32)&gt;1,COLUMN(),0))</f>
        <v>0</v>
      </c>
      <c r="AO32" s="40">
        <f t="shared" si="9"/>
        <v>0</v>
      </c>
      <c r="AP32" s="40" t="e">
        <f t="shared" ca="1" si="10"/>
        <v>#N/A</v>
      </c>
      <c r="AQ32" s="40">
        <f t="shared" si="11"/>
        <v>0</v>
      </c>
      <c r="AR32" s="40" t="e">
        <f t="shared" si="12"/>
        <v>#N/A</v>
      </c>
      <c r="AS32" s="40">
        <f t="shared" ca="1" si="13"/>
        <v>0</v>
      </c>
      <c r="AT32" s="40" t="e">
        <f t="shared" si="14"/>
        <v>#N/A</v>
      </c>
      <c r="AU32" s="40">
        <v>0</v>
      </c>
      <c r="AV32" s="40">
        <f t="shared" si="15"/>
        <v>0</v>
      </c>
      <c r="AX32" s="40" t="e">
        <f t="shared" si="16"/>
        <v>#N/A</v>
      </c>
      <c r="BB32" s="40" t="str">
        <f t="shared" ca="1" si="17"/>
        <v/>
      </c>
      <c r="BC32" s="40" t="str">
        <f t="shared" ca="1" si="18"/>
        <v/>
      </c>
      <c r="BE32" s="40" t="e">
        <f t="shared" ca="1" si="19"/>
        <v>#N/A</v>
      </c>
      <c r="BF32" s="40" t="e">
        <f t="shared" ca="1" si="20"/>
        <v>#N/A</v>
      </c>
      <c r="BH32" s="40">
        <v>0</v>
      </c>
      <c r="BI32" s="40">
        <v>0</v>
      </c>
      <c r="BJ32" s="40">
        <v>0</v>
      </c>
      <c r="BL32" s="40">
        <v>0</v>
      </c>
      <c r="BM32" s="40">
        <v>0</v>
      </c>
      <c r="BN32" s="40">
        <f>IF($N32="",0,IF(COUNTIF($N29:$N34,$N32)&gt;1,COLUMN(),0))</f>
        <v>0</v>
      </c>
      <c r="BO32" s="40">
        <f t="shared" si="24"/>
        <v>0</v>
      </c>
      <c r="BP32" s="40" t="e">
        <f t="shared" ca="1" si="25"/>
        <v>#N/A</v>
      </c>
      <c r="BQ32" s="40">
        <f t="shared" si="26"/>
        <v>0</v>
      </c>
      <c r="BR32" s="40" t="e">
        <f t="shared" si="27"/>
        <v>#N/A</v>
      </c>
      <c r="BS32" s="40">
        <f t="shared" ca="1" si="28"/>
        <v>0</v>
      </c>
      <c r="BT32" s="40" t="e">
        <f t="shared" si="29"/>
        <v>#N/A</v>
      </c>
      <c r="BU32" s="40">
        <f>IF(AND($N32&lt;&gt;"",$N31=""),COLUMN(),0)</f>
        <v>0</v>
      </c>
      <c r="BV32" s="40">
        <f t="shared" si="30"/>
        <v>0</v>
      </c>
      <c r="BX32" s="40" t="e">
        <f t="shared" si="31"/>
        <v>#N/A</v>
      </c>
    </row>
    <row r="33" spans="2:76" ht="19.5" customHeight="1" thickBot="1" x14ac:dyDescent="0.25">
      <c r="B33" s="169"/>
      <c r="C33" s="61"/>
      <c r="D33" s="208"/>
      <c r="E33" s="243" t="e">
        <f>VLOOKUP(D33,'登録情報(女子)'!$A$2:$C$948,3,FALSE)</f>
        <v>#N/A</v>
      </c>
      <c r="F33" s="244"/>
      <c r="G33" s="57"/>
      <c r="H33" s="62" t="s">
        <v>270</v>
      </c>
      <c r="I33" s="63"/>
      <c r="J33" s="101"/>
      <c r="K33" s="60"/>
      <c r="L33" s="231"/>
      <c r="M33" s="61"/>
      <c r="N33" s="211"/>
      <c r="O33" s="245" t="e">
        <f>VLOOKUP(N33,'登録情報(女子)'!$A$2:$C$948,3,FALSE)</f>
        <v>#N/A</v>
      </c>
      <c r="P33" s="246"/>
      <c r="Q33" s="57"/>
      <c r="R33" s="64" t="s">
        <v>292</v>
      </c>
      <c r="S33" s="229"/>
      <c r="T33" s="184"/>
      <c r="W33" s="40" t="str">
        <f t="shared" si="0"/>
        <v/>
      </c>
      <c r="X33" s="40" t="str">
        <f t="shared" si="1"/>
        <v/>
      </c>
      <c r="Y33" s="40" t="str">
        <f>IF($D$33="","",$D$33)</f>
        <v/>
      </c>
      <c r="Z33" s="40" t="e">
        <f>IF($E$33="","",$E$33)</f>
        <v>#N/A</v>
      </c>
      <c r="AB33" s="40" t="str">
        <f t="shared" ca="1" si="2"/>
        <v/>
      </c>
      <c r="AC33" s="40" t="str">
        <f t="shared" ca="1" si="3"/>
        <v/>
      </c>
      <c r="AE33" s="40" t="e">
        <f t="shared" si="4"/>
        <v>#N/A</v>
      </c>
      <c r="AF33" s="40" t="e">
        <f t="shared" si="5"/>
        <v>#N/A</v>
      </c>
      <c r="AH33" s="40">
        <v>0</v>
      </c>
      <c r="AI33" s="40">
        <f t="shared" si="6"/>
        <v>0</v>
      </c>
      <c r="AJ33" s="40" t="e">
        <f t="shared" si="7"/>
        <v>#N/A</v>
      </c>
      <c r="AL33" s="40">
        <v>0</v>
      </c>
      <c r="AM33" s="40">
        <f t="shared" si="8"/>
        <v>0</v>
      </c>
      <c r="AN33" s="40">
        <f>IF($D33="",0,IF(COUNTIF($D32:$D34,$D33)&gt;1,COLUMN(),0))</f>
        <v>0</v>
      </c>
      <c r="AO33" s="40">
        <f t="shared" si="9"/>
        <v>0</v>
      </c>
      <c r="AP33" s="40" t="e">
        <f t="shared" ca="1" si="10"/>
        <v>#N/A</v>
      </c>
      <c r="AQ33" s="40">
        <f t="shared" si="11"/>
        <v>0</v>
      </c>
      <c r="AR33" s="40" t="e">
        <f t="shared" si="12"/>
        <v>#N/A</v>
      </c>
      <c r="AS33" s="40">
        <f t="shared" ca="1" si="13"/>
        <v>0</v>
      </c>
      <c r="AT33" s="40" t="e">
        <f t="shared" si="14"/>
        <v>#N/A</v>
      </c>
      <c r="AU33" s="40">
        <f>IF(AND($D33&lt;&gt;"",$D32=""),COLUMN(),0)</f>
        <v>0</v>
      </c>
      <c r="AV33" s="40">
        <f t="shared" si="15"/>
        <v>0</v>
      </c>
      <c r="AX33" s="40" t="e">
        <f t="shared" si="16"/>
        <v>#N/A</v>
      </c>
      <c r="BB33" s="40" t="str">
        <f t="shared" ca="1" si="17"/>
        <v/>
      </c>
      <c r="BC33" s="40" t="str">
        <f t="shared" ca="1" si="18"/>
        <v/>
      </c>
      <c r="BE33" s="40" t="e">
        <f t="shared" ca="1" si="19"/>
        <v>#N/A</v>
      </c>
      <c r="BF33" s="40" t="e">
        <f t="shared" ca="1" si="20"/>
        <v>#N/A</v>
      </c>
      <c r="BH33" s="40">
        <v>0</v>
      </c>
      <c r="BI33" s="40">
        <v>0</v>
      </c>
      <c r="BJ33" s="40">
        <v>0</v>
      </c>
      <c r="BL33" s="40">
        <v>0</v>
      </c>
      <c r="BM33" s="40">
        <v>0</v>
      </c>
      <c r="BN33" s="40">
        <f>IF($N33="",0,IF(COUNTIF($N29:$N34,$N33)&gt;1,COLUMN(),0))</f>
        <v>0</v>
      </c>
      <c r="BO33" s="40">
        <f t="shared" si="24"/>
        <v>0</v>
      </c>
      <c r="BP33" s="40" t="e">
        <f t="shared" ca="1" si="25"/>
        <v>#N/A</v>
      </c>
      <c r="BQ33" s="40">
        <f t="shared" si="26"/>
        <v>0</v>
      </c>
      <c r="BR33" s="40" t="e">
        <f t="shared" si="27"/>
        <v>#N/A</v>
      </c>
      <c r="BS33" s="40">
        <f t="shared" ca="1" si="28"/>
        <v>0</v>
      </c>
      <c r="BT33" s="40" t="e">
        <f t="shared" si="29"/>
        <v>#N/A</v>
      </c>
      <c r="BU33" s="40">
        <f>IF(AND($N33&lt;&gt;"",$N32=""),COLUMN(),0)</f>
        <v>0</v>
      </c>
      <c r="BV33" s="40">
        <f t="shared" si="30"/>
        <v>0</v>
      </c>
      <c r="BX33" s="40" t="e">
        <f t="shared" si="31"/>
        <v>#N/A</v>
      </c>
    </row>
    <row r="34" spans="2:76" ht="19.5" customHeight="1" x14ac:dyDescent="0.2">
      <c r="B34" s="169"/>
      <c r="C34" s="65"/>
      <c r="D34" s="209"/>
      <c r="E34" s="247" t="e">
        <f>VLOOKUP(D34,'登録情報(女子)'!$A$2:$C$948,3,FALSE)</f>
        <v>#N/A</v>
      </c>
      <c r="F34" s="248"/>
      <c r="G34" s="81"/>
      <c r="H34" s="66" t="s">
        <v>270</v>
      </c>
      <c r="I34" s="67"/>
      <c r="J34" s="102"/>
      <c r="K34" s="68"/>
      <c r="L34" s="232"/>
      <c r="M34" s="65"/>
      <c r="N34" s="212"/>
      <c r="O34" s="247" t="e">
        <f>VLOOKUP(N34,'登録情報(女子)'!$A$2:$C$948,3,FALSE)</f>
        <v>#N/A</v>
      </c>
      <c r="P34" s="248"/>
      <c r="Q34" s="80"/>
      <c r="R34" s="74" t="s">
        <v>292</v>
      </c>
      <c r="S34" s="233"/>
      <c r="T34" s="185"/>
      <c r="W34" s="40" t="str">
        <f t="shared" si="0"/>
        <v/>
      </c>
      <c r="X34" s="40" t="str">
        <f t="shared" si="1"/>
        <v/>
      </c>
      <c r="Y34" s="40" t="str">
        <f>IF($D$34="","",$D$34)</f>
        <v/>
      </c>
      <c r="Z34" s="40" t="e">
        <f>IF($E$34="","",$E$34)</f>
        <v>#N/A</v>
      </c>
      <c r="AB34" s="40" t="str">
        <f t="shared" ca="1" si="2"/>
        <v/>
      </c>
      <c r="AC34" s="40" t="str">
        <f t="shared" ca="1" si="3"/>
        <v/>
      </c>
      <c r="AE34" s="40" t="e">
        <f t="shared" si="4"/>
        <v>#N/A</v>
      </c>
      <c r="AF34" s="40" t="e">
        <f t="shared" si="5"/>
        <v>#N/A</v>
      </c>
      <c r="AH34" s="40">
        <v>0</v>
      </c>
      <c r="AI34" s="40">
        <f t="shared" si="6"/>
        <v>0</v>
      </c>
      <c r="AJ34" s="40" t="e">
        <f t="shared" si="7"/>
        <v>#N/A</v>
      </c>
      <c r="AL34" s="40">
        <v>0</v>
      </c>
      <c r="AM34" s="40">
        <f t="shared" si="8"/>
        <v>0</v>
      </c>
      <c r="AN34" s="40">
        <f>IF($D34="",0,IF(COUNTIF($D32:$D34,$D34)&gt;1,COLUMN(),0))</f>
        <v>0</v>
      </c>
      <c r="AO34" s="40">
        <f t="shared" si="9"/>
        <v>0</v>
      </c>
      <c r="AP34" s="40" t="e">
        <f t="shared" ca="1" si="10"/>
        <v>#N/A</v>
      </c>
      <c r="AQ34" s="40">
        <f t="shared" si="11"/>
        <v>0</v>
      </c>
      <c r="AR34" s="40" t="e">
        <f t="shared" si="12"/>
        <v>#N/A</v>
      </c>
      <c r="AS34" s="40">
        <f t="shared" ca="1" si="13"/>
        <v>0</v>
      </c>
      <c r="AT34" s="40" t="e">
        <f t="shared" si="14"/>
        <v>#N/A</v>
      </c>
      <c r="AU34" s="40">
        <f>IF(AND($D34&lt;&gt;"",$D33=""),COLUMN(),0)</f>
        <v>0</v>
      </c>
      <c r="AV34" s="40">
        <f t="shared" si="15"/>
        <v>0</v>
      </c>
      <c r="AX34" s="40" t="e">
        <f t="shared" si="16"/>
        <v>#N/A</v>
      </c>
      <c r="BB34" s="40" t="str">
        <f t="shared" ca="1" si="17"/>
        <v/>
      </c>
      <c r="BC34" s="40" t="str">
        <f t="shared" ca="1" si="18"/>
        <v/>
      </c>
      <c r="BE34" s="40" t="e">
        <f t="shared" ca="1" si="19"/>
        <v>#N/A</v>
      </c>
      <c r="BF34" s="40" t="e">
        <f t="shared" ca="1" si="20"/>
        <v>#N/A</v>
      </c>
      <c r="BH34" s="40">
        <v>0</v>
      </c>
      <c r="BI34" s="40">
        <v>0</v>
      </c>
      <c r="BJ34" s="40">
        <v>0</v>
      </c>
      <c r="BL34" s="40">
        <v>0</v>
      </c>
      <c r="BM34" s="40">
        <v>0</v>
      </c>
      <c r="BN34" s="40">
        <f>IF($N34="",0,IF(COUNTIF($N29:$N34,$N34)&gt;1,COLUMN(),0))</f>
        <v>0</v>
      </c>
      <c r="BO34" s="40">
        <f t="shared" si="24"/>
        <v>0</v>
      </c>
      <c r="BP34" s="40" t="e">
        <f t="shared" ca="1" si="25"/>
        <v>#N/A</v>
      </c>
      <c r="BQ34" s="40">
        <f t="shared" si="26"/>
        <v>0</v>
      </c>
      <c r="BR34" s="40" t="e">
        <f t="shared" si="27"/>
        <v>#N/A</v>
      </c>
      <c r="BS34" s="40">
        <f t="shared" ca="1" si="28"/>
        <v>0</v>
      </c>
      <c r="BT34" s="40" t="e">
        <f t="shared" si="29"/>
        <v>#N/A</v>
      </c>
      <c r="BU34" s="40">
        <f>IF(AND($N34&lt;&gt;"",$N33=""),COLUMN(),0)</f>
        <v>0</v>
      </c>
      <c r="BV34" s="40">
        <f t="shared" si="30"/>
        <v>0</v>
      </c>
      <c r="BX34" s="40" t="e">
        <f t="shared" si="31"/>
        <v>#N/A</v>
      </c>
    </row>
    <row r="35" spans="2:76" ht="19.5" customHeight="1" x14ac:dyDescent="0.2">
      <c r="B35" s="176" t="s">
        <v>7642</v>
      </c>
      <c r="C35" s="58"/>
      <c r="D35" s="207"/>
      <c r="E35" s="243" t="e">
        <f>VLOOKUP(D35,'登録情報(女子)'!$A$2:$C$948,3,FALSE)</f>
        <v>#N/A</v>
      </c>
      <c r="F35" s="244"/>
      <c r="G35" s="58"/>
      <c r="H35" s="71" t="s">
        <v>274</v>
      </c>
      <c r="I35" s="59"/>
      <c r="J35" s="103"/>
      <c r="K35" s="73"/>
      <c r="L35" s="186" t="s">
        <v>292</v>
      </c>
      <c r="M35" s="70"/>
      <c r="N35" s="210"/>
      <c r="O35" s="243" t="e">
        <f>VLOOKUP(N35,'登録情報(女子)'!$A$2:$C$948,3,FALSE)</f>
        <v>#N/A</v>
      </c>
      <c r="P35" s="244"/>
      <c r="Q35" s="71"/>
      <c r="R35" s="71" t="s">
        <v>276</v>
      </c>
      <c r="S35" s="182"/>
      <c r="T35" s="183"/>
      <c r="W35" s="40" t="str">
        <f t="shared" si="0"/>
        <v/>
      </c>
      <c r="X35" s="40" t="str">
        <f t="shared" si="1"/>
        <v/>
      </c>
      <c r="Y35" s="40" t="str">
        <f>IF($D$35="","",$D$35)</f>
        <v/>
      </c>
      <c r="Z35" s="40" t="e">
        <f>IF($E$35="","",$E$35)</f>
        <v>#N/A</v>
      </c>
      <c r="AB35" s="40" t="str">
        <f t="shared" ca="1" si="2"/>
        <v/>
      </c>
      <c r="AC35" s="40" t="str">
        <f t="shared" ca="1" si="3"/>
        <v/>
      </c>
      <c r="AE35" s="40" t="e">
        <f t="shared" si="4"/>
        <v>#N/A</v>
      </c>
      <c r="AF35" s="40" t="e">
        <f t="shared" si="5"/>
        <v>#N/A</v>
      </c>
      <c r="AH35" s="40">
        <v>0</v>
      </c>
      <c r="AI35" s="40">
        <f t="shared" si="6"/>
        <v>0</v>
      </c>
      <c r="AJ35" s="40" t="e">
        <f t="shared" si="7"/>
        <v>#N/A</v>
      </c>
      <c r="AK35" s="40">
        <v>0</v>
      </c>
      <c r="AL35" s="40">
        <v>0</v>
      </c>
      <c r="AM35" s="40">
        <f t="shared" si="8"/>
        <v>0</v>
      </c>
      <c r="AN35" s="40">
        <f>IF($D35="",0,IF(COUNTIF($D35:$D37,$D35)&gt;1,COLUMN(),0))</f>
        <v>0</v>
      </c>
      <c r="AO35" s="40">
        <f t="shared" si="9"/>
        <v>0</v>
      </c>
      <c r="AP35" s="40" t="e">
        <f t="shared" ca="1" si="10"/>
        <v>#N/A</v>
      </c>
      <c r="AQ35" s="40">
        <f t="shared" si="11"/>
        <v>0</v>
      </c>
      <c r="AR35" s="40" t="e">
        <f t="shared" si="12"/>
        <v>#N/A</v>
      </c>
      <c r="AS35" s="40">
        <f t="shared" ca="1" si="13"/>
        <v>0</v>
      </c>
      <c r="AT35" s="40" t="e">
        <f t="shared" si="14"/>
        <v>#N/A</v>
      </c>
      <c r="AU35" s="40">
        <v>0</v>
      </c>
      <c r="AV35" s="40">
        <f t="shared" si="15"/>
        <v>0</v>
      </c>
      <c r="AX35" s="40" t="e">
        <f t="shared" si="16"/>
        <v>#N/A</v>
      </c>
      <c r="BB35" s="40" t="str">
        <f t="shared" ca="1" si="17"/>
        <v/>
      </c>
      <c r="BC35" s="40" t="str">
        <f t="shared" ca="1" si="18"/>
        <v/>
      </c>
      <c r="BE35" s="40" t="e">
        <f t="shared" si="19"/>
        <v>#N/A</v>
      </c>
      <c r="BF35" s="40" t="e">
        <f t="shared" si="20"/>
        <v>#N/A</v>
      </c>
      <c r="BH35" s="40">
        <v>0</v>
      </c>
      <c r="BI35" s="40">
        <f t="shared" ref="BI35:BI40" si="32">IF(ISNUMBER(IF(RIGHT($T35,2)="++",VALUE(LEFT($T35,4)&amp;"00"),IF(RIGHT($T35,1)="+",VALUE(LEFT($T35,5)&amp;"0"),VALUE($T35))))=TRUE,0,COLUMN())</f>
        <v>0</v>
      </c>
      <c r="BJ35" s="40" t="e">
        <f t="shared" ref="BJ35:BJ40" si="33">IF(AND($T35="",OR($O35&lt;&gt;"",$N35&lt;&gt;"")),COLUMN(),0)</f>
        <v>#N/A</v>
      </c>
      <c r="BK35" s="40">
        <v>0</v>
      </c>
      <c r="BL35" s="40">
        <v>0</v>
      </c>
      <c r="BM35" s="40">
        <f t="shared" ref="BM35:BM40" si="34">IF($N35="",0,IF(COUNTIF($Y$8:$Y$54,$N35)-COUNTIF($N$8:$N$13,$N35)-COUNTIF($N$14:$N$19,$N35)&gt;3,COLUMN(),0))</f>
        <v>0</v>
      </c>
      <c r="BN35" s="40">
        <f>IF($N35="",0,IF(COUNTIF($N35:$N37,$N35)&gt;1,COLUMN(),0))</f>
        <v>0</v>
      </c>
      <c r="BO35" s="40">
        <f t="shared" si="24"/>
        <v>0</v>
      </c>
      <c r="BP35" s="40" t="e">
        <f t="shared" ca="1" si="25"/>
        <v>#N/A</v>
      </c>
      <c r="BQ35" s="40">
        <f t="shared" si="26"/>
        <v>0</v>
      </c>
      <c r="BR35" s="40" t="e">
        <f t="shared" si="27"/>
        <v>#N/A</v>
      </c>
      <c r="BS35" s="40">
        <f t="shared" ca="1" si="28"/>
        <v>0</v>
      </c>
      <c r="BT35" s="40" t="e">
        <f t="shared" si="29"/>
        <v>#N/A</v>
      </c>
      <c r="BU35" s="40">
        <v>0</v>
      </c>
      <c r="BV35" s="40">
        <f t="shared" si="30"/>
        <v>0</v>
      </c>
      <c r="BX35" s="40" t="e">
        <f t="shared" si="31"/>
        <v>#N/A</v>
      </c>
    </row>
    <row r="36" spans="2:76" ht="19.5" customHeight="1" x14ac:dyDescent="0.2">
      <c r="B36" s="190"/>
      <c r="C36" s="62"/>
      <c r="D36" s="208"/>
      <c r="E36" s="243" t="e">
        <f>VLOOKUP(D36,'登録情報(女子)'!$A$2:$C$948,3,FALSE)</f>
        <v>#N/A</v>
      </c>
      <c r="F36" s="244"/>
      <c r="G36" s="62"/>
      <c r="H36" s="62" t="s">
        <v>274</v>
      </c>
      <c r="I36" s="63"/>
      <c r="J36" s="101"/>
      <c r="K36" s="60"/>
      <c r="L36" s="187"/>
      <c r="M36" s="61"/>
      <c r="N36" s="213"/>
      <c r="O36" s="245" t="e">
        <f>VLOOKUP(N36,'登録情報(女子)'!$A$2:$C$948,3,FALSE)</f>
        <v>#N/A</v>
      </c>
      <c r="P36" s="246"/>
      <c r="Q36" s="58"/>
      <c r="R36" s="71" t="s">
        <v>276</v>
      </c>
      <c r="S36" s="229"/>
      <c r="T36" s="184"/>
      <c r="W36" s="40" t="str">
        <f t="shared" si="0"/>
        <v/>
      </c>
      <c r="X36" s="40" t="str">
        <f t="shared" si="1"/>
        <v/>
      </c>
      <c r="Y36" s="40" t="str">
        <f>IF($D$36="","",$D$36)</f>
        <v/>
      </c>
      <c r="Z36" s="40" t="e">
        <f>IF($E$36="","",$E$36)</f>
        <v>#N/A</v>
      </c>
      <c r="AB36" s="40" t="str">
        <f t="shared" ca="1" si="2"/>
        <v/>
      </c>
      <c r="AC36" s="40" t="str">
        <f t="shared" ca="1" si="3"/>
        <v/>
      </c>
      <c r="AE36" s="40" t="e">
        <f t="shared" si="4"/>
        <v>#N/A</v>
      </c>
      <c r="AF36" s="40" t="e">
        <f t="shared" si="5"/>
        <v>#N/A</v>
      </c>
      <c r="AH36" s="40">
        <v>0</v>
      </c>
      <c r="AI36" s="40">
        <f t="shared" si="6"/>
        <v>0</v>
      </c>
      <c r="AJ36" s="40" t="e">
        <f t="shared" si="7"/>
        <v>#N/A</v>
      </c>
      <c r="AL36" s="40">
        <v>0</v>
      </c>
      <c r="AM36" s="40">
        <f t="shared" si="8"/>
        <v>0</v>
      </c>
      <c r="AN36" s="40">
        <f>IF($D36="",0,IF(COUNTIF($D35:$D37,$D36)&gt;1,COLUMN(),0))</f>
        <v>0</v>
      </c>
      <c r="AO36" s="40">
        <f t="shared" si="9"/>
        <v>0</v>
      </c>
      <c r="AP36" s="40" t="e">
        <f t="shared" ca="1" si="10"/>
        <v>#N/A</v>
      </c>
      <c r="AQ36" s="40">
        <f t="shared" si="11"/>
        <v>0</v>
      </c>
      <c r="AR36" s="40" t="e">
        <f t="shared" si="12"/>
        <v>#N/A</v>
      </c>
      <c r="AS36" s="40">
        <f t="shared" ca="1" si="13"/>
        <v>0</v>
      </c>
      <c r="AT36" s="40" t="e">
        <f t="shared" si="14"/>
        <v>#N/A</v>
      </c>
      <c r="AU36" s="40">
        <f>IF(AND($D36&lt;&gt;"",$D35=""),COLUMN(),0)</f>
        <v>0</v>
      </c>
      <c r="AV36" s="40">
        <f t="shared" si="15"/>
        <v>0</v>
      </c>
      <c r="AX36" s="40" t="e">
        <f t="shared" si="16"/>
        <v>#N/A</v>
      </c>
      <c r="BB36" s="40" t="str">
        <f t="shared" ca="1" si="17"/>
        <v/>
      </c>
      <c r="BC36" s="40" t="str">
        <f t="shared" ca="1" si="18"/>
        <v/>
      </c>
      <c r="BE36" s="40" t="e">
        <f t="shared" si="19"/>
        <v>#N/A</v>
      </c>
      <c r="BF36" s="40" t="e">
        <f t="shared" si="20"/>
        <v>#N/A</v>
      </c>
      <c r="BH36" s="40">
        <v>0</v>
      </c>
      <c r="BI36" s="40">
        <f t="shared" si="32"/>
        <v>0</v>
      </c>
      <c r="BJ36" s="40" t="e">
        <f t="shared" si="33"/>
        <v>#N/A</v>
      </c>
      <c r="BL36" s="40">
        <v>0</v>
      </c>
      <c r="BM36" s="40">
        <f t="shared" si="34"/>
        <v>0</v>
      </c>
      <c r="BN36" s="40">
        <f>IF($N36="",0,IF(COUNTIF($N35:$N37,$N36)&gt;1,COLUMN(),0))</f>
        <v>0</v>
      </c>
      <c r="BO36" s="40">
        <f t="shared" si="24"/>
        <v>0</v>
      </c>
      <c r="BP36" s="40" t="e">
        <f t="shared" ca="1" si="25"/>
        <v>#N/A</v>
      </c>
      <c r="BQ36" s="40">
        <f t="shared" si="26"/>
        <v>0</v>
      </c>
      <c r="BR36" s="40" t="e">
        <f t="shared" si="27"/>
        <v>#N/A</v>
      </c>
      <c r="BS36" s="40">
        <f t="shared" ca="1" si="28"/>
        <v>0</v>
      </c>
      <c r="BT36" s="40" t="e">
        <f t="shared" si="29"/>
        <v>#N/A</v>
      </c>
      <c r="BU36" s="40">
        <f>IF(AND($N36&lt;&gt;"",$N35=""),COLUMN(),0)</f>
        <v>0</v>
      </c>
      <c r="BV36" s="40">
        <f t="shared" si="30"/>
        <v>0</v>
      </c>
      <c r="BX36" s="40" t="e">
        <f t="shared" si="31"/>
        <v>#N/A</v>
      </c>
    </row>
    <row r="37" spans="2:76" ht="19.5" customHeight="1" x14ac:dyDescent="0.2">
      <c r="B37" s="191"/>
      <c r="C37" s="66"/>
      <c r="D37" s="209"/>
      <c r="E37" s="247" t="e">
        <f>VLOOKUP(D37,'登録情報(女子)'!$A$2:$C$948,3,FALSE)</f>
        <v>#N/A</v>
      </c>
      <c r="F37" s="248"/>
      <c r="G37" s="66"/>
      <c r="H37" s="77" t="s">
        <v>274</v>
      </c>
      <c r="I37" s="67"/>
      <c r="J37" s="102"/>
      <c r="K37" s="68"/>
      <c r="L37" s="187"/>
      <c r="M37" s="65"/>
      <c r="N37" s="211"/>
      <c r="O37" s="247" t="e">
        <f>VLOOKUP(N37,'登録情報(女子)'!$A$2:$C$948,3,FALSE)</f>
        <v>#N/A</v>
      </c>
      <c r="P37" s="248"/>
      <c r="Q37" s="75"/>
      <c r="R37" s="71" t="s">
        <v>276</v>
      </c>
      <c r="S37" s="230"/>
      <c r="T37" s="184"/>
      <c r="W37" s="40" t="str">
        <f t="shared" si="0"/>
        <v/>
      </c>
      <c r="X37" s="40" t="str">
        <f t="shared" si="1"/>
        <v/>
      </c>
      <c r="Y37" s="40" t="str">
        <f>IF($D$37="","",$D$37)</f>
        <v/>
      </c>
      <c r="Z37" s="40" t="e">
        <f>IF($E$37="","",$E$37)</f>
        <v>#N/A</v>
      </c>
      <c r="AB37" s="40" t="str">
        <f t="shared" ca="1" si="2"/>
        <v/>
      </c>
      <c r="AC37" s="40" t="str">
        <f t="shared" ca="1" si="3"/>
        <v/>
      </c>
      <c r="AE37" s="40" t="e">
        <f t="shared" si="4"/>
        <v>#N/A</v>
      </c>
      <c r="AF37" s="40" t="e">
        <f t="shared" si="5"/>
        <v>#N/A</v>
      </c>
      <c r="AH37" s="40">
        <v>0</v>
      </c>
      <c r="AI37" s="40">
        <f t="shared" si="6"/>
        <v>0</v>
      </c>
      <c r="AJ37" s="40" t="e">
        <f t="shared" si="7"/>
        <v>#N/A</v>
      </c>
      <c r="AL37" s="40">
        <v>0</v>
      </c>
      <c r="AM37" s="40">
        <f t="shared" si="8"/>
        <v>0</v>
      </c>
      <c r="AN37" s="40">
        <f>IF($D37="",0,IF(COUNTIF($D35:$D37,$D37)&gt;1,COLUMN(),0))</f>
        <v>0</v>
      </c>
      <c r="AO37" s="40">
        <f t="shared" si="9"/>
        <v>0</v>
      </c>
      <c r="AP37" s="40" t="e">
        <f t="shared" ca="1" si="10"/>
        <v>#N/A</v>
      </c>
      <c r="AQ37" s="40">
        <f t="shared" si="11"/>
        <v>0</v>
      </c>
      <c r="AR37" s="40" t="e">
        <f t="shared" si="12"/>
        <v>#N/A</v>
      </c>
      <c r="AS37" s="40">
        <f t="shared" ca="1" si="13"/>
        <v>0</v>
      </c>
      <c r="AT37" s="40" t="e">
        <f t="shared" si="14"/>
        <v>#N/A</v>
      </c>
      <c r="AU37" s="40">
        <f>IF(AND($D37&lt;&gt;"",$D36=""),COLUMN(),0)</f>
        <v>0</v>
      </c>
      <c r="AV37" s="40">
        <f t="shared" si="15"/>
        <v>0</v>
      </c>
      <c r="AX37" s="40" t="e">
        <f t="shared" si="16"/>
        <v>#N/A</v>
      </c>
      <c r="BB37" s="40" t="str">
        <f t="shared" ca="1" si="17"/>
        <v/>
      </c>
      <c r="BC37" s="40" t="str">
        <f t="shared" ca="1" si="18"/>
        <v/>
      </c>
      <c r="BE37" s="40" t="e">
        <f t="shared" si="19"/>
        <v>#N/A</v>
      </c>
      <c r="BF37" s="40" t="e">
        <f t="shared" si="20"/>
        <v>#N/A</v>
      </c>
      <c r="BH37" s="40">
        <v>0</v>
      </c>
      <c r="BI37" s="40">
        <f t="shared" si="32"/>
        <v>0</v>
      </c>
      <c r="BJ37" s="40" t="e">
        <f t="shared" si="33"/>
        <v>#N/A</v>
      </c>
      <c r="BL37" s="40">
        <v>0</v>
      </c>
      <c r="BM37" s="40">
        <f t="shared" si="34"/>
        <v>0</v>
      </c>
      <c r="BN37" s="40">
        <f>IF($N37="",0,IF(COUNTIF($N35:$N37,$N37)&gt;1,COLUMN(),0))</f>
        <v>0</v>
      </c>
      <c r="BO37" s="40">
        <f t="shared" si="24"/>
        <v>0</v>
      </c>
      <c r="BP37" s="40" t="e">
        <f t="shared" ca="1" si="25"/>
        <v>#N/A</v>
      </c>
      <c r="BQ37" s="40">
        <f t="shared" si="26"/>
        <v>0</v>
      </c>
      <c r="BR37" s="40" t="e">
        <f t="shared" si="27"/>
        <v>#N/A</v>
      </c>
      <c r="BS37" s="40">
        <f t="shared" ca="1" si="28"/>
        <v>0</v>
      </c>
      <c r="BT37" s="40" t="e">
        <f t="shared" si="29"/>
        <v>#N/A</v>
      </c>
      <c r="BU37" s="40">
        <f>IF(AND($N37&lt;&gt;"",$N36=""),COLUMN(),0)</f>
        <v>0</v>
      </c>
      <c r="BV37" s="40">
        <f t="shared" si="30"/>
        <v>0</v>
      </c>
      <c r="BX37" s="40" t="e">
        <f t="shared" si="31"/>
        <v>#N/A</v>
      </c>
    </row>
    <row r="38" spans="2:76" ht="19.5" customHeight="1" x14ac:dyDescent="0.2">
      <c r="B38" s="179" t="s">
        <v>274</v>
      </c>
      <c r="C38" s="70"/>
      <c r="D38" s="207"/>
      <c r="E38" s="243" t="e">
        <f>VLOOKUP(D38,'登録情報(女子)'!$A$2:$C$948,3,FALSE)</f>
        <v>#N/A</v>
      </c>
      <c r="F38" s="244"/>
      <c r="G38" s="70"/>
      <c r="H38" s="71" t="s">
        <v>272</v>
      </c>
      <c r="I38" s="72"/>
      <c r="J38" s="103"/>
      <c r="K38" s="73"/>
      <c r="L38" s="234"/>
      <c r="M38" s="70"/>
      <c r="N38" s="211"/>
      <c r="O38" s="243" t="e">
        <f>VLOOKUP(N38,'登録情報(女子)'!$A$2:$C$948,3,FALSE)</f>
        <v>#N/A</v>
      </c>
      <c r="P38" s="244"/>
      <c r="Q38" s="71"/>
      <c r="R38" s="71" t="s">
        <v>286</v>
      </c>
      <c r="S38" s="229"/>
      <c r="T38" s="184"/>
      <c r="W38" s="40" t="str">
        <f t="shared" si="0"/>
        <v/>
      </c>
      <c r="X38" s="40" t="str">
        <f t="shared" si="1"/>
        <v/>
      </c>
      <c r="Y38" s="40" t="str">
        <f>IF($D$38="","",$D$38)</f>
        <v/>
      </c>
      <c r="Z38" s="40" t="e">
        <f>IF($E$38="","",$E$38)</f>
        <v>#N/A</v>
      </c>
      <c r="AB38" s="40" t="str">
        <f t="shared" ca="1" si="2"/>
        <v/>
      </c>
      <c r="AC38" s="40" t="str">
        <f t="shared" ca="1" si="3"/>
        <v/>
      </c>
      <c r="AE38" s="40" t="e">
        <f t="shared" si="4"/>
        <v>#N/A</v>
      </c>
      <c r="AF38" s="40" t="e">
        <f t="shared" si="5"/>
        <v>#N/A</v>
      </c>
      <c r="AH38" s="40">
        <v>0</v>
      </c>
      <c r="AI38" s="40">
        <f t="shared" si="6"/>
        <v>0</v>
      </c>
      <c r="AJ38" s="40" t="e">
        <f t="shared" si="7"/>
        <v>#N/A</v>
      </c>
      <c r="AK38" s="40">
        <v>0</v>
      </c>
      <c r="AL38" s="40">
        <v>0</v>
      </c>
      <c r="AM38" s="40">
        <f t="shared" si="8"/>
        <v>0</v>
      </c>
      <c r="AN38" s="40">
        <f>IF($D38="",0,IF(COUNTIF($D38:$D40,$D38)&gt;1,COLUMN(),0))</f>
        <v>0</v>
      </c>
      <c r="AO38" s="40">
        <f t="shared" si="9"/>
        <v>0</v>
      </c>
      <c r="AP38" s="40" t="e">
        <f t="shared" ca="1" si="10"/>
        <v>#N/A</v>
      </c>
      <c r="AQ38" s="40">
        <f t="shared" si="11"/>
        <v>0</v>
      </c>
      <c r="AR38" s="40" t="e">
        <f t="shared" si="12"/>
        <v>#N/A</v>
      </c>
      <c r="AS38" s="40">
        <f t="shared" ca="1" si="13"/>
        <v>0</v>
      </c>
      <c r="AT38" s="40" t="e">
        <f t="shared" si="14"/>
        <v>#N/A</v>
      </c>
      <c r="AU38" s="40">
        <v>0</v>
      </c>
      <c r="AV38" s="40">
        <f t="shared" si="15"/>
        <v>0</v>
      </c>
      <c r="AX38" s="40" t="e">
        <f t="shared" si="16"/>
        <v>#N/A</v>
      </c>
      <c r="BB38" s="40" t="str">
        <f t="shared" ca="1" si="17"/>
        <v/>
      </c>
      <c r="BC38" s="40" t="str">
        <f t="shared" ca="1" si="18"/>
        <v/>
      </c>
      <c r="BE38" s="40" t="e">
        <f t="shared" si="19"/>
        <v>#N/A</v>
      </c>
      <c r="BF38" s="40" t="e">
        <f t="shared" si="20"/>
        <v>#N/A</v>
      </c>
      <c r="BH38" s="40">
        <v>0</v>
      </c>
      <c r="BI38" s="40">
        <f t="shared" si="32"/>
        <v>0</v>
      </c>
      <c r="BJ38" s="40" t="e">
        <f t="shared" si="33"/>
        <v>#N/A</v>
      </c>
      <c r="BK38" s="40">
        <v>0</v>
      </c>
      <c r="BL38" s="40">
        <v>0</v>
      </c>
      <c r="BM38" s="40">
        <f t="shared" si="34"/>
        <v>0</v>
      </c>
      <c r="BN38" s="40">
        <f>IF($N38="",0,IF(COUNTIF($N38:$N40,$N38)&gt;1,COLUMN(),0))</f>
        <v>0</v>
      </c>
      <c r="BO38" s="40">
        <f t="shared" si="24"/>
        <v>0</v>
      </c>
      <c r="BP38" s="40" t="e">
        <f t="shared" ca="1" si="25"/>
        <v>#N/A</v>
      </c>
      <c r="BQ38" s="40">
        <f t="shared" si="26"/>
        <v>0</v>
      </c>
      <c r="BR38" s="40" t="e">
        <f t="shared" si="27"/>
        <v>#N/A</v>
      </c>
      <c r="BS38" s="40">
        <f t="shared" ca="1" si="28"/>
        <v>0</v>
      </c>
      <c r="BT38" s="40" t="e">
        <f t="shared" si="29"/>
        <v>#N/A</v>
      </c>
      <c r="BU38" s="40">
        <v>0</v>
      </c>
      <c r="BV38" s="40">
        <f t="shared" si="30"/>
        <v>0</v>
      </c>
      <c r="BX38" s="40" t="e">
        <f t="shared" si="31"/>
        <v>#N/A</v>
      </c>
    </row>
    <row r="39" spans="2:76" ht="19.5" customHeight="1" x14ac:dyDescent="0.2">
      <c r="B39" s="169"/>
      <c r="C39" s="61"/>
      <c r="D39" s="208"/>
      <c r="E39" s="243" t="e">
        <f>VLOOKUP(D39,'登録情報(女子)'!$A$2:$C$948,3,FALSE)</f>
        <v>#N/A</v>
      </c>
      <c r="F39" s="244"/>
      <c r="G39" s="57"/>
      <c r="H39" s="71" t="s">
        <v>272</v>
      </c>
      <c r="I39" s="63"/>
      <c r="J39" s="101"/>
      <c r="K39" s="60"/>
      <c r="L39" s="234"/>
      <c r="M39" s="61"/>
      <c r="N39" s="213"/>
      <c r="O39" s="245" t="e">
        <f>VLOOKUP(N39,'登録情報(女子)'!$A$2:$C$948,3,FALSE)</f>
        <v>#N/A</v>
      </c>
      <c r="P39" s="246"/>
      <c r="Q39" s="58"/>
      <c r="R39" s="71" t="s">
        <v>286</v>
      </c>
      <c r="S39" s="229"/>
      <c r="T39" s="184"/>
      <c r="W39" s="40" t="str">
        <f t="shared" si="0"/>
        <v/>
      </c>
      <c r="X39" s="40" t="str">
        <f t="shared" si="1"/>
        <v/>
      </c>
      <c r="Y39" s="40" t="str">
        <f>IF($D$39="","",$D$39)</f>
        <v/>
      </c>
      <c r="Z39" s="40" t="e">
        <f>IF($E$39="","",$E$39)</f>
        <v>#N/A</v>
      </c>
      <c r="AB39" s="40" t="str">
        <f t="shared" ca="1" si="2"/>
        <v/>
      </c>
      <c r="AC39" s="40" t="str">
        <f t="shared" ca="1" si="3"/>
        <v/>
      </c>
      <c r="AE39" s="40" t="e">
        <f t="shared" si="4"/>
        <v>#N/A</v>
      </c>
      <c r="AF39" s="40" t="e">
        <f t="shared" si="5"/>
        <v>#N/A</v>
      </c>
      <c r="AH39" s="40">
        <v>0</v>
      </c>
      <c r="AI39" s="40">
        <f t="shared" si="6"/>
        <v>0</v>
      </c>
      <c r="AJ39" s="40" t="e">
        <f t="shared" si="7"/>
        <v>#N/A</v>
      </c>
      <c r="AL39" s="40">
        <v>0</v>
      </c>
      <c r="AM39" s="40">
        <f t="shared" si="8"/>
        <v>0</v>
      </c>
      <c r="AN39" s="40">
        <f>IF($D39="",0,IF(COUNTIF($D38:$D40,$D39)&gt;1,COLUMN(),0))</f>
        <v>0</v>
      </c>
      <c r="AO39" s="40">
        <f t="shared" si="9"/>
        <v>0</v>
      </c>
      <c r="AP39" s="40" t="e">
        <f t="shared" ca="1" si="10"/>
        <v>#N/A</v>
      </c>
      <c r="AQ39" s="40">
        <f t="shared" si="11"/>
        <v>0</v>
      </c>
      <c r="AR39" s="40" t="e">
        <f t="shared" si="12"/>
        <v>#N/A</v>
      </c>
      <c r="AS39" s="40">
        <f t="shared" ca="1" si="13"/>
        <v>0</v>
      </c>
      <c r="AT39" s="40" t="e">
        <f t="shared" si="14"/>
        <v>#N/A</v>
      </c>
      <c r="AU39" s="40">
        <f>IF(AND($D39&lt;&gt;"",$D38=""),COLUMN(),0)</f>
        <v>0</v>
      </c>
      <c r="AV39" s="40">
        <f t="shared" si="15"/>
        <v>0</v>
      </c>
      <c r="AX39" s="40" t="e">
        <f t="shared" si="16"/>
        <v>#N/A</v>
      </c>
      <c r="BB39" s="40" t="str">
        <f t="shared" ca="1" si="17"/>
        <v/>
      </c>
      <c r="BC39" s="40" t="str">
        <f t="shared" ca="1" si="18"/>
        <v/>
      </c>
      <c r="BE39" s="40" t="e">
        <f t="shared" si="19"/>
        <v>#N/A</v>
      </c>
      <c r="BF39" s="40" t="e">
        <f t="shared" si="20"/>
        <v>#N/A</v>
      </c>
      <c r="BH39" s="40">
        <v>0</v>
      </c>
      <c r="BI39" s="40">
        <f t="shared" si="32"/>
        <v>0</v>
      </c>
      <c r="BJ39" s="40" t="e">
        <f t="shared" si="33"/>
        <v>#N/A</v>
      </c>
      <c r="BL39" s="40">
        <v>0</v>
      </c>
      <c r="BM39" s="40">
        <f t="shared" si="34"/>
        <v>0</v>
      </c>
      <c r="BN39" s="40">
        <f>IF($N39="",0,IF(COUNTIF($N38:$N40,$N39)&gt;1,COLUMN(),0))</f>
        <v>0</v>
      </c>
      <c r="BO39" s="40">
        <f t="shared" si="24"/>
        <v>0</v>
      </c>
      <c r="BP39" s="40" t="e">
        <f t="shared" ca="1" si="25"/>
        <v>#N/A</v>
      </c>
      <c r="BQ39" s="40">
        <f t="shared" si="26"/>
        <v>0</v>
      </c>
      <c r="BR39" s="40" t="e">
        <f t="shared" si="27"/>
        <v>#N/A</v>
      </c>
      <c r="BS39" s="40">
        <f t="shared" ca="1" si="28"/>
        <v>0</v>
      </c>
      <c r="BT39" s="40" t="e">
        <f t="shared" si="29"/>
        <v>#N/A</v>
      </c>
      <c r="BU39" s="40">
        <f>IF(AND($N39&lt;&gt;"",$N38=""),COLUMN(),0)</f>
        <v>0</v>
      </c>
      <c r="BV39" s="40">
        <f t="shared" si="30"/>
        <v>0</v>
      </c>
      <c r="BX39" s="40" t="e">
        <f t="shared" si="31"/>
        <v>#N/A</v>
      </c>
    </row>
    <row r="40" spans="2:76" ht="19.5" customHeight="1" thickBot="1" x14ac:dyDescent="0.25">
      <c r="B40" s="189"/>
      <c r="C40" s="104"/>
      <c r="D40" s="215"/>
      <c r="E40" s="251" t="e">
        <f>VLOOKUP(D40,'登録情報(女子)'!$A$2:$C$948,3,FALSE)</f>
        <v>#N/A</v>
      </c>
      <c r="F40" s="252"/>
      <c r="G40" s="105"/>
      <c r="H40" s="106" t="s">
        <v>272</v>
      </c>
      <c r="I40" s="107"/>
      <c r="J40" s="108"/>
      <c r="K40" s="109"/>
      <c r="L40" s="236"/>
      <c r="M40" s="104"/>
      <c r="N40" s="215"/>
      <c r="O40" s="235" t="e">
        <f>VLOOKUP(N40,'登録情報(女子)'!$A$2:$C$948,3,FALSE)</f>
        <v>#N/A</v>
      </c>
      <c r="P40" s="237"/>
      <c r="Q40" s="110"/>
      <c r="R40" s="106" t="s">
        <v>286</v>
      </c>
      <c r="S40" s="238"/>
      <c r="T40" s="188"/>
      <c r="W40" s="40" t="str">
        <f t="shared" si="0"/>
        <v/>
      </c>
      <c r="X40" s="40" t="str">
        <f t="shared" si="1"/>
        <v/>
      </c>
      <c r="Y40" s="40" t="str">
        <f>IF($D$40="","",$D$40)</f>
        <v/>
      </c>
      <c r="Z40" s="40" t="e">
        <f>IF($E$40="","",$E$40)</f>
        <v>#N/A</v>
      </c>
      <c r="AB40" s="40" t="str">
        <f t="shared" ca="1" si="2"/>
        <v/>
      </c>
      <c r="AC40" s="40" t="str">
        <f t="shared" ca="1" si="3"/>
        <v/>
      </c>
      <c r="AE40" s="40" t="e">
        <f t="shared" si="4"/>
        <v>#N/A</v>
      </c>
      <c r="AF40" s="40" t="e">
        <f t="shared" si="5"/>
        <v>#N/A</v>
      </c>
      <c r="AH40" s="40">
        <v>0</v>
      </c>
      <c r="AI40" s="40">
        <f t="shared" si="6"/>
        <v>0</v>
      </c>
      <c r="AJ40" s="40" t="e">
        <f t="shared" si="7"/>
        <v>#N/A</v>
      </c>
      <c r="AL40" s="40">
        <v>0</v>
      </c>
      <c r="AM40" s="40">
        <f t="shared" si="8"/>
        <v>0</v>
      </c>
      <c r="AN40" s="40">
        <f>IF($D40="",0,IF(COUNTIF($D38:$D40,$D40)&gt;1,COLUMN(),0))</f>
        <v>0</v>
      </c>
      <c r="AO40" s="40">
        <f t="shared" si="9"/>
        <v>0</v>
      </c>
      <c r="AP40" s="40" t="e">
        <f t="shared" ca="1" si="10"/>
        <v>#N/A</v>
      </c>
      <c r="AQ40" s="40">
        <f t="shared" si="11"/>
        <v>0</v>
      </c>
      <c r="AR40" s="40" t="e">
        <f t="shared" si="12"/>
        <v>#N/A</v>
      </c>
      <c r="AS40" s="40">
        <f t="shared" ca="1" si="13"/>
        <v>0</v>
      </c>
      <c r="AT40" s="40" t="e">
        <f t="shared" si="14"/>
        <v>#N/A</v>
      </c>
      <c r="AU40" s="40">
        <f>IF(AND($D40&lt;&gt;"",$D39=""),COLUMN(),0)</f>
        <v>0</v>
      </c>
      <c r="AV40" s="40">
        <f t="shared" si="15"/>
        <v>0</v>
      </c>
      <c r="AX40" s="40" t="e">
        <f t="shared" si="16"/>
        <v>#N/A</v>
      </c>
      <c r="BB40" s="40" t="str">
        <f t="shared" ca="1" si="17"/>
        <v/>
      </c>
      <c r="BC40" s="40" t="str">
        <f t="shared" ca="1" si="18"/>
        <v/>
      </c>
      <c r="BE40" s="40" t="e">
        <f t="shared" si="19"/>
        <v>#N/A</v>
      </c>
      <c r="BF40" s="40" t="e">
        <f t="shared" si="20"/>
        <v>#N/A</v>
      </c>
      <c r="BH40" s="40">
        <v>0</v>
      </c>
      <c r="BI40" s="40">
        <f t="shared" si="32"/>
        <v>0</v>
      </c>
      <c r="BJ40" s="40" t="e">
        <f t="shared" si="33"/>
        <v>#N/A</v>
      </c>
      <c r="BL40" s="40">
        <v>0</v>
      </c>
      <c r="BM40" s="40">
        <f t="shared" si="34"/>
        <v>0</v>
      </c>
      <c r="BN40" s="40">
        <f>IF($N40="",0,IF(COUNTIF($N38:$N40,$N40)&gt;1,COLUMN(),0))</f>
        <v>0</v>
      </c>
      <c r="BO40" s="40">
        <f t="shared" si="24"/>
        <v>0</v>
      </c>
      <c r="BP40" s="40" t="e">
        <f t="shared" ca="1" si="25"/>
        <v>#N/A</v>
      </c>
      <c r="BQ40" s="40">
        <f t="shared" si="26"/>
        <v>0</v>
      </c>
      <c r="BR40" s="40" t="e">
        <f t="shared" si="27"/>
        <v>#N/A</v>
      </c>
      <c r="BS40" s="40">
        <f t="shared" ca="1" si="28"/>
        <v>0</v>
      </c>
      <c r="BT40" s="40" t="e">
        <f t="shared" si="29"/>
        <v>#N/A</v>
      </c>
      <c r="BU40" s="40">
        <f>IF(AND($N40&lt;&gt;"",$N39=""),COLUMN(),0)</f>
        <v>0</v>
      </c>
      <c r="BV40" s="40">
        <f t="shared" si="30"/>
        <v>0</v>
      </c>
      <c r="BX40" s="40" t="e">
        <f t="shared" si="31"/>
        <v>#N/A</v>
      </c>
    </row>
    <row r="41" spans="2:76" ht="17.25" customHeight="1" x14ac:dyDescent="0.2">
      <c r="D41" s="205"/>
      <c r="E41" s="115"/>
      <c r="J41" s="205"/>
      <c r="N41" s="205"/>
      <c r="O41" s="113"/>
      <c r="P41" s="113"/>
      <c r="T41" s="206"/>
      <c r="Y41" s="40" t="str">
        <f>IF($N$8="","",$N$8)</f>
        <v/>
      </c>
      <c r="Z41" s="40" t="e">
        <f>IF($O$8="","",$O$8)</f>
        <v>#N/A</v>
      </c>
    </row>
    <row r="42" spans="2:76" ht="17.25" hidden="1" customHeight="1" x14ac:dyDescent="0.2">
      <c r="Y42" s="40" t="str">
        <f>IF($N$9="","",$N$9)</f>
        <v/>
      </c>
      <c r="Z42" s="40" t="e">
        <f>IF($O$9="","",$O$9)</f>
        <v>#N/A</v>
      </c>
    </row>
    <row r="43" spans="2:76" ht="17.25" hidden="1" customHeight="1" x14ac:dyDescent="0.2">
      <c r="Y43" s="40" t="str">
        <f>IF($N$10="","",$N$10)</f>
        <v/>
      </c>
      <c r="Z43" s="40" t="e">
        <f>IF($O$10="","",$O$10)</f>
        <v>#N/A</v>
      </c>
    </row>
    <row r="44" spans="2:76" hidden="1" x14ac:dyDescent="0.2">
      <c r="Y44" s="40" t="str">
        <f>IF($N$11="","",$N$11)</f>
        <v/>
      </c>
      <c r="Z44" s="40" t="e">
        <f>IF($O$11="","",$O$11)</f>
        <v>#N/A</v>
      </c>
    </row>
    <row r="45" spans="2:76" hidden="1" x14ac:dyDescent="0.2">
      <c r="Y45" s="40" t="str">
        <f>IF($N$12="","",$N$12)</f>
        <v/>
      </c>
      <c r="Z45" s="40" t="e">
        <f>IF($O$12="","",$O$12)</f>
        <v>#N/A</v>
      </c>
    </row>
    <row r="46" spans="2:76" hidden="1" x14ac:dyDescent="0.2">
      <c r="Y46" s="40" t="str">
        <f>IF($N$13="","",$N$13)</f>
        <v/>
      </c>
      <c r="Z46" s="40" t="e">
        <f>IF($O$13="","",$O$13)</f>
        <v>#N/A</v>
      </c>
    </row>
    <row r="47" spans="2:76" hidden="1" x14ac:dyDescent="0.2">
      <c r="Y47" s="40" t="str">
        <f>IF($N$14="","",$N$14)</f>
        <v/>
      </c>
      <c r="Z47" s="40" t="e">
        <f>IF($O$14="","",$O$14)</f>
        <v>#N/A</v>
      </c>
    </row>
    <row r="48" spans="2:76" hidden="1" x14ac:dyDescent="0.2">
      <c r="Y48" s="40" t="str">
        <f>IF($N$15="","",$N$15)</f>
        <v/>
      </c>
      <c r="Z48" s="40" t="e">
        <f>IF($O$15="","",$O$15)</f>
        <v>#N/A</v>
      </c>
    </row>
    <row r="49" spans="25:26" hidden="1" x14ac:dyDescent="0.2">
      <c r="Y49" s="40" t="str">
        <f>IF($N$16="","",$N$16)</f>
        <v/>
      </c>
      <c r="Z49" s="40" t="e">
        <f>IF($O$16="","",$O$16)</f>
        <v>#N/A</v>
      </c>
    </row>
    <row r="50" spans="25:26" hidden="1" x14ac:dyDescent="0.2">
      <c r="Y50" s="40" t="str">
        <f>IF($N$17="","",$N$17)</f>
        <v/>
      </c>
      <c r="Z50" s="40" t="e">
        <f>IF($O$17="","",$O$17)</f>
        <v>#N/A</v>
      </c>
    </row>
    <row r="51" spans="25:26" hidden="1" x14ac:dyDescent="0.2">
      <c r="Y51" s="40" t="str">
        <f>IF($N$18="","",$N$18)</f>
        <v/>
      </c>
      <c r="Z51" s="40" t="e">
        <f>IF($O$18="","",$O$18)</f>
        <v>#N/A</v>
      </c>
    </row>
    <row r="52" spans="25:26" hidden="1" x14ac:dyDescent="0.2">
      <c r="Y52" s="40" t="str">
        <f>IF($N$19="","",$N$19)</f>
        <v/>
      </c>
      <c r="Z52" s="40" t="e">
        <f>IF($O$19="","",$O$19)</f>
        <v>#N/A</v>
      </c>
    </row>
    <row r="53" spans="25:26" hidden="1" x14ac:dyDescent="0.2">
      <c r="Y53" s="40" t="str">
        <f>IF($N$20="","",$N$20)</f>
        <v/>
      </c>
      <c r="Z53" s="40" t="e">
        <f>IF($O$20="","",$O$20)</f>
        <v>#N/A</v>
      </c>
    </row>
    <row r="54" spans="25:26" hidden="1" x14ac:dyDescent="0.2">
      <c r="Y54" s="40" t="str">
        <f>IF($N$21="","",$N$21)</f>
        <v/>
      </c>
      <c r="Z54" s="40" t="e">
        <f>IF($O$21="","",$O$21)</f>
        <v>#N/A</v>
      </c>
    </row>
    <row r="55" spans="25:26" hidden="1" x14ac:dyDescent="0.2">
      <c r="Y55" s="40" t="str">
        <f>IF($N$22="","",$N$22)</f>
        <v/>
      </c>
      <c r="Z55" s="40" t="e">
        <f>IF($O$22="","",$O$22)</f>
        <v>#N/A</v>
      </c>
    </row>
    <row r="56" spans="25:26" hidden="1" x14ac:dyDescent="0.2">
      <c r="Y56" s="40" t="str">
        <f>IF($N$23="","",$N$23)</f>
        <v/>
      </c>
      <c r="Z56" s="40" t="e">
        <f>IF($O$23="","",$O$23)</f>
        <v>#N/A</v>
      </c>
    </row>
    <row r="57" spans="25:26" hidden="1" x14ac:dyDescent="0.2">
      <c r="Y57" s="40" t="str">
        <f>IF($N$24="","",$N$24)</f>
        <v/>
      </c>
      <c r="Z57" s="40" t="e">
        <f>IF($O$24="","",$O$24)</f>
        <v>#N/A</v>
      </c>
    </row>
    <row r="58" spans="25:26" hidden="1" x14ac:dyDescent="0.2">
      <c r="Y58" s="40" t="str">
        <f>IF($N$25="","",$N$25)</f>
        <v/>
      </c>
      <c r="Z58" s="40" t="e">
        <f>IF($O$25="","",$O$25)</f>
        <v>#N/A</v>
      </c>
    </row>
    <row r="59" spans="25:26" hidden="1" x14ac:dyDescent="0.2">
      <c r="Y59" s="40" t="str">
        <f>IF($N$26="","",$N$26)</f>
        <v/>
      </c>
      <c r="Z59" s="40" t="e">
        <f>IF($O$26="","",$O$26)</f>
        <v>#N/A</v>
      </c>
    </row>
    <row r="60" spans="25:26" hidden="1" x14ac:dyDescent="0.2">
      <c r="Y60" s="40" t="str">
        <f>IF($N$27="","",$N$27)</f>
        <v/>
      </c>
      <c r="Z60" s="40" t="e">
        <f>IF($O$27="","",$O$27)</f>
        <v>#N/A</v>
      </c>
    </row>
    <row r="61" spans="25:26" hidden="1" x14ac:dyDescent="0.2">
      <c r="Y61" s="40" t="str">
        <f>IF($N$28="","",$N$28)</f>
        <v/>
      </c>
      <c r="Z61" s="40" t="e">
        <f>IF($O$28="","",$O$28)</f>
        <v>#N/A</v>
      </c>
    </row>
    <row r="62" spans="25:26" hidden="1" x14ac:dyDescent="0.2">
      <c r="Y62" s="40" t="str">
        <f>IF($N$29="","",$N$29)</f>
        <v/>
      </c>
      <c r="Z62" s="40" t="e">
        <f>IF($O$29="","",$O$29)</f>
        <v>#N/A</v>
      </c>
    </row>
    <row r="63" spans="25:26" hidden="1" x14ac:dyDescent="0.2">
      <c r="Y63" s="40" t="str">
        <f>IF($N$30="","",$N$30)</f>
        <v/>
      </c>
      <c r="Z63" s="40" t="e">
        <f>IF($O$30="","",$O$30)</f>
        <v>#N/A</v>
      </c>
    </row>
    <row r="64" spans="25:26" hidden="1" x14ac:dyDescent="0.2">
      <c r="Y64" s="40" t="str">
        <f>IF($N$31="","",$N$31)</f>
        <v/>
      </c>
      <c r="Z64" s="40" t="e">
        <f>IF($O$31="","",$O$31)</f>
        <v>#N/A</v>
      </c>
    </row>
    <row r="65" spans="25:26" hidden="1" x14ac:dyDescent="0.2">
      <c r="Y65" s="40" t="str">
        <f>IF($N$32="","",$N$32)</f>
        <v/>
      </c>
      <c r="Z65" s="40" t="e">
        <f>IF($O$32="","",$O$32)</f>
        <v>#N/A</v>
      </c>
    </row>
    <row r="66" spans="25:26" hidden="1" x14ac:dyDescent="0.2">
      <c r="Y66" s="40" t="str">
        <f>IF($N$33="","",$N$33)</f>
        <v/>
      </c>
      <c r="Z66" s="40" t="e">
        <f>IF($O$33="","",$O$33)</f>
        <v>#N/A</v>
      </c>
    </row>
    <row r="67" spans="25:26" hidden="1" x14ac:dyDescent="0.2">
      <c r="Y67" s="40" t="str">
        <f>IF($N$34="","",$N$34)</f>
        <v/>
      </c>
      <c r="Z67" s="40" t="e">
        <f>IF($O$34="","",$O$34)</f>
        <v>#N/A</v>
      </c>
    </row>
    <row r="68" spans="25:26" hidden="1" x14ac:dyDescent="0.2">
      <c r="Y68" s="40" t="str">
        <f>IF($N$35="","",$N$35)</f>
        <v/>
      </c>
      <c r="Z68" s="40" t="e">
        <f>IF($O$35="","",$O$35)</f>
        <v>#N/A</v>
      </c>
    </row>
    <row r="69" spans="25:26" hidden="1" x14ac:dyDescent="0.2">
      <c r="Y69" s="40" t="str">
        <f>IF($N$36="","",$N$36)</f>
        <v/>
      </c>
      <c r="Z69" s="40" t="e">
        <f>IF($O$36="","",$O$36)</f>
        <v>#N/A</v>
      </c>
    </row>
    <row r="70" spans="25:26" hidden="1" x14ac:dyDescent="0.2">
      <c r="Y70" s="40" t="str">
        <f>IF($N$37="","",$N$37)</f>
        <v/>
      </c>
      <c r="Z70" s="40" t="e">
        <f>IF($O$37="","",$O$37)</f>
        <v>#N/A</v>
      </c>
    </row>
    <row r="71" spans="25:26" hidden="1" x14ac:dyDescent="0.2">
      <c r="Y71" s="40" t="str">
        <f>IF($N$38="","",$N$38)</f>
        <v/>
      </c>
      <c r="Z71" s="40" t="e">
        <f>IF($O$38="","",$O$38)</f>
        <v>#N/A</v>
      </c>
    </row>
    <row r="72" spans="25:26" hidden="1" x14ac:dyDescent="0.2">
      <c r="Y72" s="40" t="str">
        <f>IF($N$39="","",$N$39)</f>
        <v/>
      </c>
      <c r="Z72" s="40" t="e">
        <f>IF($O$39="","",$O$39)</f>
        <v>#N/A</v>
      </c>
    </row>
    <row r="73" spans="25:26" hidden="1" x14ac:dyDescent="0.2">
      <c r="Y73" s="40" t="str">
        <f>IF($N$40="","",$N$40)</f>
        <v/>
      </c>
      <c r="Z73" s="40" t="e">
        <f>IF($O$40="","",$O$40)</f>
        <v>#N/A</v>
      </c>
    </row>
  </sheetData>
  <sheetProtection algorithmName="SHA-512" hashValue="CWSvj+1UvuqfNgv3tQ3Oi2j1O+R74NVZ/Bx6mrDuBEHhdbxVryadjIZuBx8SYXVP0D94nm3m0APfCscE0U18NA==" saltValue="L753at9fhIS1ZfEjEX/nag==" spinCount="100000" sheet="1" objects="1" scenarios="1"/>
  <mergeCells count="109">
    <mergeCell ref="S29:S34"/>
    <mergeCell ref="T29:T34"/>
    <mergeCell ref="B38:B40"/>
    <mergeCell ref="E38:F38"/>
    <mergeCell ref="O38:P38"/>
    <mergeCell ref="E39:F39"/>
    <mergeCell ref="E40:F40"/>
    <mergeCell ref="O40:P40"/>
    <mergeCell ref="B35:B37"/>
    <mergeCell ref="E35:F35"/>
    <mergeCell ref="O35:P35"/>
    <mergeCell ref="E36:F36"/>
    <mergeCell ref="O36:P36"/>
    <mergeCell ref="E37:F37"/>
    <mergeCell ref="O37:P37"/>
    <mergeCell ref="B32:B34"/>
    <mergeCell ref="E32:F32"/>
    <mergeCell ref="O32:P32"/>
    <mergeCell ref="E33:F33"/>
    <mergeCell ref="O33:P33"/>
    <mergeCell ref="E34:F34"/>
    <mergeCell ref="O34:P34"/>
    <mergeCell ref="L35:L40"/>
    <mergeCell ref="O39:P39"/>
    <mergeCell ref="B23:B25"/>
    <mergeCell ref="E23:F23"/>
    <mergeCell ref="B29:B31"/>
    <mergeCell ref="E29:F29"/>
    <mergeCell ref="O29:P29"/>
    <mergeCell ref="E30:F30"/>
    <mergeCell ref="O30:P30"/>
    <mergeCell ref="E31:F31"/>
    <mergeCell ref="O31:P31"/>
    <mergeCell ref="L29:L34"/>
    <mergeCell ref="B26:B28"/>
    <mergeCell ref="E26:F26"/>
    <mergeCell ref="O26:P26"/>
    <mergeCell ref="E27:F27"/>
    <mergeCell ref="O27:P27"/>
    <mergeCell ref="E28:F28"/>
    <mergeCell ref="O28:P28"/>
    <mergeCell ref="O23:P23"/>
    <mergeCell ref="E24:F24"/>
    <mergeCell ref="O24:P24"/>
    <mergeCell ref="E25:F25"/>
    <mergeCell ref="O25:P25"/>
    <mergeCell ref="E11:F11"/>
    <mergeCell ref="L11:L13"/>
    <mergeCell ref="O11:P11"/>
    <mergeCell ref="E12:F12"/>
    <mergeCell ref="O12:P12"/>
    <mergeCell ref="E13:F13"/>
    <mergeCell ref="O13:P13"/>
    <mergeCell ref="B20:B22"/>
    <mergeCell ref="E20:F20"/>
    <mergeCell ref="L20:L22"/>
    <mergeCell ref="O20:P20"/>
    <mergeCell ref="E21:F21"/>
    <mergeCell ref="O21:P21"/>
    <mergeCell ref="E22:F22"/>
    <mergeCell ref="O22:P22"/>
    <mergeCell ref="B17:B19"/>
    <mergeCell ref="E17:F17"/>
    <mergeCell ref="L17:L19"/>
    <mergeCell ref="O17:P17"/>
    <mergeCell ref="E18:F18"/>
    <mergeCell ref="O18:P18"/>
    <mergeCell ref="E19:F19"/>
    <mergeCell ref="O19:P19"/>
    <mergeCell ref="W7:X7"/>
    <mergeCell ref="I3:J3"/>
    <mergeCell ref="L3:O3"/>
    <mergeCell ref="P3:T3"/>
    <mergeCell ref="B4:F4"/>
    <mergeCell ref="I4:J4"/>
    <mergeCell ref="L4:T4"/>
    <mergeCell ref="Y7:Z7"/>
    <mergeCell ref="B8:B10"/>
    <mergeCell ref="E8:F8"/>
    <mergeCell ref="L8:L10"/>
    <mergeCell ref="O8:P8"/>
    <mergeCell ref="E9:F9"/>
    <mergeCell ref="O9:P9"/>
    <mergeCell ref="E10:F10"/>
    <mergeCell ref="O10:P10"/>
    <mergeCell ref="S35:S40"/>
    <mergeCell ref="T35:T40"/>
    <mergeCell ref="L23:L25"/>
    <mergeCell ref="L26:L28"/>
    <mergeCell ref="B1:T1"/>
    <mergeCell ref="B2:E2"/>
    <mergeCell ref="I2:J2"/>
    <mergeCell ref="L2:O2"/>
    <mergeCell ref="P2:T2"/>
    <mergeCell ref="B3:E3"/>
    <mergeCell ref="B5:E5"/>
    <mergeCell ref="I5:J5"/>
    <mergeCell ref="L5:T5"/>
    <mergeCell ref="E7:F7"/>
    <mergeCell ref="O7:P7"/>
    <mergeCell ref="B14:B16"/>
    <mergeCell ref="E14:F14"/>
    <mergeCell ref="L14:L16"/>
    <mergeCell ref="O14:P14"/>
    <mergeCell ref="E15:F15"/>
    <mergeCell ref="O15:P15"/>
    <mergeCell ref="E16:F16"/>
    <mergeCell ref="O16:P16"/>
    <mergeCell ref="B11:B13"/>
  </mergeCells>
  <phoneticPr fontId="3"/>
  <conditionalFormatting sqref="A3">
    <cfRule type="cellIs" dxfId="0" priority="1" stopIfTrue="1" operator="notEqual">
      <formula>""</formula>
    </cfRule>
  </conditionalFormatting>
  <dataValidations xWindow="45" yWindow="484" count="3">
    <dataValidation imeMode="halfKatakana" allowBlank="1" showInputMessage="1" showErrorMessage="1" promptTitle="ﾌﾘｶﾞﾅ" prompt="半角ｶﾀｶﾅで入力_x000a_姓と名の間に半角ｽﾍﾟｰｽを入れる_x000a_例：ｶﾞｸﾚﾝ ｼﾞﾛｳ" sqref="E8:E40 O8:O40"/>
    <dataValidation type="list" imeMode="disabled" allowBlank="1" showDropDown="1" showInputMessage="1" errorTitle="登録番号" error="正しい登録番号を入力してください。" promptTitle="登録番号" prompt="半角数字で入力_x000a_「6-1234」の「6-」は不要_x000a_例：1234" sqref="N8:N40 D8:D40">
      <formula1>INDIRECT($AF$3)</formula1>
    </dataValidation>
    <dataValidation type="textLength" imeMode="disabled" operator="equal" allowBlank="1" showInputMessage="1" showErrorMessage="1" errorTitle="自己最高記録" error="6桁で入力してください" promptTitle="自己最高記録" prompt="自己最高記録を入力_x000a_半角6桁「######」の形で入力_x000a_手動計時の場合、下1桁に「+」を入力_x000a__x000a_例_x000a_4分10秒88（電動）：041088_x000a_1m77：000177_x000a_5888点：005888_x000a_記録なし：000000" sqref="J8:J40 T8:T40">
      <formula1>6</formula1>
    </dataValidation>
  </dataValidations>
  <printOptions horizontalCentered="1"/>
  <pageMargins left="0.59055118110236227" right="0.59055118110236227" top="0.51181102362204722" bottom="0.19685039370078741" header="0.23622047244094491" footer="0.23622047244094491"/>
  <pageSetup paperSize="9" scale="97" fitToHeight="2" orientation="portrait" verticalDpi="360" r:id="rId1"/>
  <headerFooter alignWithMargins="0">
    <oddHeader>&amp;Lhsfgf</oddHeader>
    <oddFooter>&amp;R&amp;"ＭＳ Ｐ明朝,太字"&amp;18関西学生陸上競技連盟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21_Cnt">
    <pageSetUpPr fitToPage="1"/>
  </sheetPr>
  <dimension ref="A1:IT73"/>
  <sheetViews>
    <sheetView topLeftCell="A4" zoomScale="75" workbookViewId="0">
      <selection activeCell="H4" sqref="H4"/>
    </sheetView>
  </sheetViews>
  <sheetFormatPr defaultColWidth="0" defaultRowHeight="19" zeroHeight="1" x14ac:dyDescent="0.2"/>
  <cols>
    <col min="1" max="1" width="19.453125" style="13" customWidth="1"/>
    <col min="2" max="2" width="19.6328125" style="13" customWidth="1"/>
    <col min="3" max="5" width="13.08984375" style="13" customWidth="1"/>
    <col min="6" max="8" width="16.6328125" style="13" customWidth="1"/>
    <col min="9" max="9" width="11.90625" style="13" customWidth="1"/>
    <col min="10" max="10" width="13.26953125" style="13" hidden="1" customWidth="1"/>
    <col min="11" max="11" width="9.7265625" style="13" hidden="1" customWidth="1"/>
    <col min="12" max="254" width="9" style="13" hidden="1" customWidth="1"/>
    <col min="255" max="16384" width="11.36328125" style="13" hidden="1"/>
  </cols>
  <sheetData>
    <row r="1" spans="1:12" ht="24" thickBot="1" x14ac:dyDescent="0.25">
      <c r="A1" s="198" t="s">
        <v>7649</v>
      </c>
      <c r="B1" s="198"/>
      <c r="C1" s="198"/>
      <c r="D1" s="198"/>
      <c r="E1" s="198"/>
      <c r="F1" s="198"/>
      <c r="G1" s="199"/>
      <c r="H1" s="199"/>
    </row>
    <row r="2" spans="1:12" ht="32.25" customHeight="1" thickBot="1" x14ac:dyDescent="0.25">
      <c r="A2" s="203">
        <f>申込書!D4</f>
        <v>0</v>
      </c>
      <c r="B2" s="204"/>
    </row>
    <row r="3" spans="1:12" ht="23.5" x14ac:dyDescent="0.2">
      <c r="A3" s="192" t="s">
        <v>18</v>
      </c>
      <c r="B3" s="194" t="s">
        <v>19</v>
      </c>
      <c r="C3" s="200" t="s">
        <v>20</v>
      </c>
      <c r="D3" s="201"/>
      <c r="E3" s="202"/>
      <c r="F3" s="200" t="s">
        <v>21</v>
      </c>
      <c r="G3" s="201"/>
      <c r="H3" s="202"/>
      <c r="I3" s="14"/>
      <c r="K3" s="15" t="s">
        <v>22</v>
      </c>
    </row>
    <row r="4" spans="1:12" ht="20.25" customHeight="1" thickBot="1" x14ac:dyDescent="0.25">
      <c r="A4" s="193"/>
      <c r="B4" s="195"/>
      <c r="C4" s="16" t="s">
        <v>23</v>
      </c>
      <c r="D4" s="17" t="s">
        <v>24</v>
      </c>
      <c r="E4" s="18" t="s">
        <v>25</v>
      </c>
      <c r="F4" s="16" t="s">
        <v>23</v>
      </c>
      <c r="G4" s="17" t="s">
        <v>24</v>
      </c>
      <c r="H4" s="18" t="s">
        <v>25</v>
      </c>
      <c r="I4" s="19"/>
      <c r="K4" s="19" t="s">
        <v>23</v>
      </c>
      <c r="L4" s="13" t="s">
        <v>24</v>
      </c>
    </row>
    <row r="5" spans="1:12" ht="20.25" customHeight="1" thickTop="1" x14ac:dyDescent="0.2">
      <c r="A5" s="20">
        <v>1200</v>
      </c>
      <c r="B5" s="21" t="s">
        <v>254</v>
      </c>
      <c r="C5" s="22">
        <f>COUNTIF('種目別申込一覧表（男子）'!$W$8:$X$58,$B5)</f>
        <v>0</v>
      </c>
      <c r="D5" s="22">
        <f>COUNTIF('種目別申込一覧表（女子）'!$W$8:$X$58,$B5)</f>
        <v>0</v>
      </c>
      <c r="E5" s="23">
        <f t="shared" ref="E5:E25" si="0">SUM(C5:D5)</f>
        <v>0</v>
      </c>
      <c r="F5" s="24">
        <f>C5*A5</f>
        <v>0</v>
      </c>
      <c r="G5" s="24">
        <f>D5*A5</f>
        <v>0</v>
      </c>
      <c r="H5" s="25">
        <f t="shared" ref="H5:H25" si="1">SUM(F5:G5)</f>
        <v>0</v>
      </c>
      <c r="J5" s="111" t="s">
        <v>314</v>
      </c>
      <c r="K5" s="13">
        <v>1000</v>
      </c>
      <c r="L5" s="13">
        <v>1000</v>
      </c>
    </row>
    <row r="6" spans="1:12" ht="20.25" customHeight="1" x14ac:dyDescent="0.2">
      <c r="A6" s="20">
        <v>1200</v>
      </c>
      <c r="B6" s="27" t="s">
        <v>256</v>
      </c>
      <c r="C6" s="22">
        <f>COUNTIF('種目別申込一覧表（男子）'!$W$8:$X$58,$B6)</f>
        <v>0</v>
      </c>
      <c r="D6" s="22">
        <f>COUNTIF('種目別申込一覧表（女子）'!$W$8:$X$58,$B6)</f>
        <v>0</v>
      </c>
      <c r="E6" s="23">
        <f t="shared" si="0"/>
        <v>0</v>
      </c>
      <c r="F6" s="24">
        <f t="shared" ref="F6:F12" si="2">C6*A6</f>
        <v>0</v>
      </c>
      <c r="G6" s="24">
        <f t="shared" ref="G6:G11" si="3">D6*A6</f>
        <v>0</v>
      </c>
      <c r="H6" s="28">
        <f t="shared" si="1"/>
        <v>0</v>
      </c>
      <c r="J6" s="111" t="s">
        <v>315</v>
      </c>
      <c r="K6" s="13">
        <v>1000</v>
      </c>
      <c r="L6" s="13">
        <v>1000</v>
      </c>
    </row>
    <row r="7" spans="1:12" ht="20.25" customHeight="1" x14ac:dyDescent="0.2">
      <c r="A7" s="20">
        <v>1200</v>
      </c>
      <c r="B7" s="27" t="s">
        <v>258</v>
      </c>
      <c r="C7" s="22">
        <f>COUNTIF('種目別申込一覧表（男子）'!$W$8:$X$58,$B7)</f>
        <v>0</v>
      </c>
      <c r="D7" s="22">
        <f>COUNTIF('種目別申込一覧表（女子）'!$W$8:$X$58,$B7)</f>
        <v>0</v>
      </c>
      <c r="E7" s="23">
        <f t="shared" si="0"/>
        <v>0</v>
      </c>
      <c r="F7" s="24">
        <f t="shared" si="2"/>
        <v>0</v>
      </c>
      <c r="G7" s="24">
        <f t="shared" si="3"/>
        <v>0</v>
      </c>
      <c r="H7" s="28">
        <f t="shared" si="1"/>
        <v>0</v>
      </c>
      <c r="J7" s="111" t="s">
        <v>316</v>
      </c>
      <c r="K7" s="13">
        <v>1000</v>
      </c>
      <c r="L7" s="13">
        <v>1000</v>
      </c>
    </row>
    <row r="8" spans="1:12" ht="20.25" customHeight="1" x14ac:dyDescent="0.2">
      <c r="A8" s="20">
        <v>1200</v>
      </c>
      <c r="B8" s="27" t="s">
        <v>260</v>
      </c>
      <c r="C8" s="22">
        <f>COUNTIF('種目別申込一覧表（男子）'!$W$8:$X$58,$B8)</f>
        <v>0</v>
      </c>
      <c r="D8" s="22">
        <f>COUNTIF('種目別申込一覧表（女子）'!$W$8:$X$58,$B8)</f>
        <v>0</v>
      </c>
      <c r="E8" s="23">
        <f t="shared" si="0"/>
        <v>0</v>
      </c>
      <c r="F8" s="24">
        <f t="shared" si="2"/>
        <v>0</v>
      </c>
      <c r="G8" s="24">
        <f t="shared" si="3"/>
        <v>0</v>
      </c>
      <c r="H8" s="28">
        <f t="shared" si="1"/>
        <v>0</v>
      </c>
      <c r="J8" s="111" t="s">
        <v>317</v>
      </c>
      <c r="K8" s="13">
        <v>1000</v>
      </c>
      <c r="L8" s="13">
        <v>1000</v>
      </c>
    </row>
    <row r="9" spans="1:12" ht="20.25" customHeight="1" x14ac:dyDescent="0.2">
      <c r="A9" s="20">
        <v>1200</v>
      </c>
      <c r="B9" s="27" t="s">
        <v>262</v>
      </c>
      <c r="C9" s="22">
        <f>COUNTIF('種目別申込一覧表（男子）'!$W$8:$X$58,$B9)</f>
        <v>0</v>
      </c>
      <c r="D9" s="22">
        <f>COUNTIF('種目別申込一覧表（女子）'!$W$8:$X$58,$B9)</f>
        <v>0</v>
      </c>
      <c r="E9" s="23">
        <f t="shared" si="0"/>
        <v>0</v>
      </c>
      <c r="F9" s="24">
        <f t="shared" si="2"/>
        <v>0</v>
      </c>
      <c r="G9" s="24">
        <f t="shared" si="3"/>
        <v>0</v>
      </c>
      <c r="H9" s="28">
        <f t="shared" si="1"/>
        <v>0</v>
      </c>
      <c r="J9" s="111" t="s">
        <v>318</v>
      </c>
      <c r="K9" s="13">
        <v>1000</v>
      </c>
      <c r="L9" s="13">
        <v>1000</v>
      </c>
    </row>
    <row r="10" spans="1:12" ht="20.25" customHeight="1" x14ac:dyDescent="0.2">
      <c r="A10" s="20">
        <v>1200</v>
      </c>
      <c r="B10" s="27" t="s">
        <v>264</v>
      </c>
      <c r="C10" s="22">
        <f>COUNTIF('種目別申込一覧表（男子）'!$W$8:$X$58,$B10)</f>
        <v>0</v>
      </c>
      <c r="D10" s="22">
        <f>COUNTIF('種目別申込一覧表（女子）'!$W$8:$X$58,$B10)</f>
        <v>0</v>
      </c>
      <c r="E10" s="23">
        <f t="shared" si="0"/>
        <v>0</v>
      </c>
      <c r="F10" s="24">
        <f t="shared" si="2"/>
        <v>0</v>
      </c>
      <c r="G10" s="24">
        <f t="shared" si="3"/>
        <v>0</v>
      </c>
      <c r="H10" s="28">
        <f t="shared" si="1"/>
        <v>0</v>
      </c>
      <c r="J10" s="111" t="s">
        <v>319</v>
      </c>
      <c r="K10" s="13">
        <v>1000</v>
      </c>
      <c r="L10" s="13">
        <v>1000</v>
      </c>
    </row>
    <row r="11" spans="1:12" ht="20.25" customHeight="1" x14ac:dyDescent="0.2">
      <c r="A11" s="20">
        <v>1200</v>
      </c>
      <c r="B11" s="27" t="s">
        <v>266</v>
      </c>
      <c r="C11" s="22">
        <f>COUNTIF('種目別申込一覧表（男子）'!$W$8:$X$58,$B11)</f>
        <v>0</v>
      </c>
      <c r="D11" s="22">
        <f>COUNTIF('種目別申込一覧表（女子）'!$W$8:$X$58,$B11)</f>
        <v>0</v>
      </c>
      <c r="E11" s="23">
        <f t="shared" si="0"/>
        <v>0</v>
      </c>
      <c r="F11" s="24">
        <f t="shared" si="2"/>
        <v>0</v>
      </c>
      <c r="G11" s="24">
        <f t="shared" si="3"/>
        <v>0</v>
      </c>
      <c r="H11" s="28">
        <f t="shared" si="1"/>
        <v>0</v>
      </c>
      <c r="J11" s="111" t="s">
        <v>320</v>
      </c>
      <c r="K11" s="13">
        <v>1000</v>
      </c>
      <c r="L11" s="13">
        <v>1000</v>
      </c>
    </row>
    <row r="12" spans="1:12" ht="20.25" customHeight="1" x14ac:dyDescent="0.2">
      <c r="A12" s="20">
        <v>1200</v>
      </c>
      <c r="B12" s="27" t="s">
        <v>268</v>
      </c>
      <c r="C12" s="22">
        <f>COUNTIF('種目別申込一覧表（男子）'!$W$8:$X$58,$B12)</f>
        <v>0</v>
      </c>
      <c r="D12" s="22" t="s">
        <v>1</v>
      </c>
      <c r="E12" s="23">
        <f t="shared" si="0"/>
        <v>0</v>
      </c>
      <c r="F12" s="24">
        <f t="shared" si="2"/>
        <v>0</v>
      </c>
      <c r="G12" s="24">
        <v>0</v>
      </c>
      <c r="H12" s="28">
        <f t="shared" si="1"/>
        <v>0</v>
      </c>
      <c r="J12" s="111" t="s">
        <v>267</v>
      </c>
      <c r="K12" s="13">
        <v>1000</v>
      </c>
    </row>
    <row r="13" spans="1:12" ht="20.25" customHeight="1" x14ac:dyDescent="0.2">
      <c r="A13" s="20">
        <v>1200</v>
      </c>
      <c r="B13" s="27" t="s">
        <v>296</v>
      </c>
      <c r="C13" s="22" t="s">
        <v>1</v>
      </c>
      <c r="D13" s="22">
        <f>COUNTIF('種目別申込一覧表（女子）'!$W$8:$X$58,$B13)</f>
        <v>0</v>
      </c>
      <c r="E13" s="23">
        <f t="shared" si="0"/>
        <v>0</v>
      </c>
      <c r="F13" s="24">
        <v>0</v>
      </c>
      <c r="G13" s="24">
        <f>D13*A13</f>
        <v>0</v>
      </c>
      <c r="H13" s="28">
        <f t="shared" si="1"/>
        <v>0</v>
      </c>
      <c r="J13" s="111" t="s">
        <v>295</v>
      </c>
      <c r="L13" s="13">
        <v>1000</v>
      </c>
    </row>
    <row r="14" spans="1:12" ht="20.25" customHeight="1" x14ac:dyDescent="0.2">
      <c r="A14" s="20">
        <v>1200</v>
      </c>
      <c r="B14" s="27" t="s">
        <v>270</v>
      </c>
      <c r="C14" s="22">
        <f>COUNTIF('種目別申込一覧表（男子）'!$W$8:$X$58,$B14)</f>
        <v>0</v>
      </c>
      <c r="D14" s="22">
        <f>COUNTIF('種目別申込一覧表（女子）'!$W$8:$X$58,$B14)</f>
        <v>0</v>
      </c>
      <c r="E14" s="23">
        <f t="shared" si="0"/>
        <v>0</v>
      </c>
      <c r="F14" s="24">
        <f>C14*A14</f>
        <v>0</v>
      </c>
      <c r="G14" s="24">
        <f t="shared" ref="G14:G25" si="4">D14*A14</f>
        <v>0</v>
      </c>
      <c r="H14" s="28">
        <f t="shared" si="1"/>
        <v>0</v>
      </c>
      <c r="J14" s="111" t="s">
        <v>321</v>
      </c>
      <c r="K14" s="13">
        <v>1000</v>
      </c>
      <c r="L14" s="13">
        <v>1000</v>
      </c>
    </row>
    <row r="15" spans="1:12" ht="20.25" customHeight="1" x14ac:dyDescent="0.2">
      <c r="A15" s="20">
        <v>1200</v>
      </c>
      <c r="B15" s="27" t="s">
        <v>272</v>
      </c>
      <c r="C15" s="22">
        <f>COUNTIF('種目別申込一覧表（男子）'!$W$8:$X$58,$B15)</f>
        <v>0</v>
      </c>
      <c r="D15" s="22">
        <f>COUNT('種目別申込一覧表（女子）'!$D$35:$D$37)</f>
        <v>0</v>
      </c>
      <c r="E15" s="23">
        <f t="shared" si="0"/>
        <v>0</v>
      </c>
      <c r="F15" s="24">
        <f t="shared" ref="F15:F25" si="5">C15*A15</f>
        <v>0</v>
      </c>
      <c r="G15" s="24">
        <f t="shared" si="4"/>
        <v>0</v>
      </c>
      <c r="H15" s="28">
        <f t="shared" si="1"/>
        <v>0</v>
      </c>
      <c r="J15" s="111" t="s">
        <v>329</v>
      </c>
      <c r="K15" s="13">
        <v>1000</v>
      </c>
      <c r="L15" s="13">
        <v>1000</v>
      </c>
    </row>
    <row r="16" spans="1:12" ht="20.25" customHeight="1" x14ac:dyDescent="0.2">
      <c r="A16" s="20">
        <v>1200</v>
      </c>
      <c r="B16" s="27" t="s">
        <v>274</v>
      </c>
      <c r="C16" s="22">
        <f>COUNTIF('種目別申込一覧表（男子）'!$W$8:$X$58,$B16)</f>
        <v>0</v>
      </c>
      <c r="D16" s="22">
        <f>COUNT('種目別申込一覧表（女子）'!$D$38:$D$40)</f>
        <v>0</v>
      </c>
      <c r="E16" s="23">
        <f t="shared" si="0"/>
        <v>0</v>
      </c>
      <c r="F16" s="24">
        <f t="shared" si="5"/>
        <v>0</v>
      </c>
      <c r="G16" s="24">
        <f t="shared" si="4"/>
        <v>0</v>
      </c>
      <c r="H16" s="28">
        <f t="shared" si="1"/>
        <v>0</v>
      </c>
      <c r="J16" s="111" t="s">
        <v>322</v>
      </c>
      <c r="K16" s="13">
        <v>1000</v>
      </c>
      <c r="L16" s="13">
        <v>1000</v>
      </c>
    </row>
    <row r="17" spans="1:12" ht="20.25" customHeight="1" x14ac:dyDescent="0.2">
      <c r="A17" s="20">
        <v>1200</v>
      </c>
      <c r="B17" s="27" t="s">
        <v>276</v>
      </c>
      <c r="C17" s="22">
        <f>COUNTIF('種目別申込一覧表（男子）'!$W$8:$X$58,$B17)</f>
        <v>0</v>
      </c>
      <c r="D17" s="22">
        <f>COUNT('種目別申込一覧表（女子）'!$N$8:$N$10)</f>
        <v>0</v>
      </c>
      <c r="E17" s="23">
        <f t="shared" si="0"/>
        <v>0</v>
      </c>
      <c r="F17" s="24">
        <f t="shared" si="5"/>
        <v>0</v>
      </c>
      <c r="G17" s="24">
        <f t="shared" si="4"/>
        <v>0</v>
      </c>
      <c r="H17" s="28">
        <f t="shared" si="1"/>
        <v>0</v>
      </c>
      <c r="J17" s="111" t="s">
        <v>330</v>
      </c>
      <c r="K17" s="13">
        <v>1000</v>
      </c>
      <c r="L17" s="13">
        <v>1000</v>
      </c>
    </row>
    <row r="18" spans="1:12" ht="20.25" customHeight="1" x14ac:dyDescent="0.2">
      <c r="A18" s="20">
        <v>1200</v>
      </c>
      <c r="B18" s="27" t="s">
        <v>278</v>
      </c>
      <c r="C18" s="22">
        <f>COUNTIF('種目別申込一覧表（男子）'!$W$8:$X$58,$B18)</f>
        <v>0</v>
      </c>
      <c r="D18" s="22">
        <f>COUNT('種目別申込一覧表（女子）'!$N$11:$N$13)</f>
        <v>0</v>
      </c>
      <c r="E18" s="23">
        <f t="shared" si="0"/>
        <v>0</v>
      </c>
      <c r="F18" s="24">
        <f t="shared" si="5"/>
        <v>0</v>
      </c>
      <c r="G18" s="24">
        <f t="shared" si="4"/>
        <v>0</v>
      </c>
      <c r="H18" s="28">
        <f t="shared" si="1"/>
        <v>0</v>
      </c>
      <c r="J18" s="111" t="s">
        <v>323</v>
      </c>
      <c r="K18" s="13">
        <v>1000</v>
      </c>
      <c r="L18" s="13">
        <v>1000</v>
      </c>
    </row>
    <row r="19" spans="1:12" ht="20.25" customHeight="1" x14ac:dyDescent="0.2">
      <c r="A19" s="20">
        <v>1200</v>
      </c>
      <c r="B19" s="27" t="s">
        <v>280</v>
      </c>
      <c r="C19" s="22">
        <f>COUNTIF('種目別申込一覧表（男子）'!$W$8:$X$58,$B19)</f>
        <v>0</v>
      </c>
      <c r="D19" s="22">
        <f>COUNT('種目別申込一覧表（女子）'!$N$14:$N$16)</f>
        <v>0</v>
      </c>
      <c r="E19" s="23">
        <f t="shared" si="0"/>
        <v>0</v>
      </c>
      <c r="F19" s="24">
        <f t="shared" si="5"/>
        <v>0</v>
      </c>
      <c r="G19" s="24">
        <f t="shared" si="4"/>
        <v>0</v>
      </c>
      <c r="H19" s="28">
        <f t="shared" si="1"/>
        <v>0</v>
      </c>
      <c r="J19" s="111" t="s">
        <v>324</v>
      </c>
      <c r="K19" s="13">
        <v>1000</v>
      </c>
      <c r="L19" s="13">
        <v>1000</v>
      </c>
    </row>
    <row r="20" spans="1:12" ht="20.25" customHeight="1" x14ac:dyDescent="0.2">
      <c r="A20" s="20">
        <v>1200</v>
      </c>
      <c r="B20" s="27" t="s">
        <v>282</v>
      </c>
      <c r="C20" s="22">
        <f>COUNTIF('種目別申込一覧表（男子）'!$W$8:$X$58,$B20)</f>
        <v>0</v>
      </c>
      <c r="D20" s="22">
        <f>COUNT('種目別申込一覧表（女子）'!$N$17:$N$19)</f>
        <v>0</v>
      </c>
      <c r="E20" s="23">
        <f t="shared" si="0"/>
        <v>0</v>
      </c>
      <c r="F20" s="24">
        <f t="shared" si="5"/>
        <v>0</v>
      </c>
      <c r="G20" s="24">
        <f t="shared" si="4"/>
        <v>0</v>
      </c>
      <c r="H20" s="28">
        <f t="shared" si="1"/>
        <v>0</v>
      </c>
      <c r="J20" s="111" t="s">
        <v>325</v>
      </c>
      <c r="K20" s="13">
        <v>1000</v>
      </c>
      <c r="L20" s="13">
        <v>1000</v>
      </c>
    </row>
    <row r="21" spans="1:12" ht="20.25" customHeight="1" x14ac:dyDescent="0.2">
      <c r="A21" s="20">
        <v>1200</v>
      </c>
      <c r="B21" s="27" t="s">
        <v>284</v>
      </c>
      <c r="C21" s="22">
        <f>COUNTIF('種目別申込一覧表（男子）'!$W$8:$X$58,$B21)</f>
        <v>0</v>
      </c>
      <c r="D21" s="22">
        <f>COUNT('種目別申込一覧表（女子）'!$N$20:$N$22)</f>
        <v>0</v>
      </c>
      <c r="E21" s="23">
        <f t="shared" si="0"/>
        <v>0</v>
      </c>
      <c r="F21" s="24">
        <f t="shared" si="5"/>
        <v>0</v>
      </c>
      <c r="G21" s="24">
        <f t="shared" si="4"/>
        <v>0</v>
      </c>
      <c r="H21" s="28">
        <f t="shared" si="1"/>
        <v>0</v>
      </c>
      <c r="J21" s="111" t="s">
        <v>326</v>
      </c>
      <c r="K21" s="13">
        <v>1000</v>
      </c>
      <c r="L21" s="13">
        <v>1000</v>
      </c>
    </row>
    <row r="22" spans="1:12" ht="20.25" customHeight="1" x14ac:dyDescent="0.2">
      <c r="A22" s="20">
        <v>1200</v>
      </c>
      <c r="B22" s="27" t="s">
        <v>288</v>
      </c>
      <c r="C22" s="22">
        <f>COUNTIF('種目別申込一覧表（男子）'!$W$8:$X$58,$B22)</f>
        <v>0</v>
      </c>
      <c r="D22" s="22">
        <f>COUNT('種目別申込一覧表（女子）'!$N$26:$N$28)</f>
        <v>0</v>
      </c>
      <c r="E22" s="23">
        <f t="shared" si="0"/>
        <v>0</v>
      </c>
      <c r="F22" s="24">
        <f t="shared" si="5"/>
        <v>0</v>
      </c>
      <c r="G22" s="24">
        <f t="shared" si="4"/>
        <v>0</v>
      </c>
      <c r="H22" s="28">
        <f t="shared" si="1"/>
        <v>0</v>
      </c>
      <c r="J22" s="111" t="s">
        <v>327</v>
      </c>
      <c r="K22" s="13">
        <v>1000</v>
      </c>
      <c r="L22" s="13">
        <v>1000</v>
      </c>
    </row>
    <row r="23" spans="1:12" ht="20.25" customHeight="1" x14ac:dyDescent="0.2">
      <c r="A23" s="20">
        <v>1200</v>
      </c>
      <c r="B23" s="27" t="s">
        <v>286</v>
      </c>
      <c r="C23" s="22">
        <f>COUNTIF('種目別申込一覧表（男子）'!$W$8:$X$58,$B23)</f>
        <v>0</v>
      </c>
      <c r="D23" s="22">
        <f>COUNT('種目別申込一覧表（女子）'!$N$23:$N$25)</f>
        <v>0</v>
      </c>
      <c r="E23" s="23">
        <f t="shared" si="0"/>
        <v>0</v>
      </c>
      <c r="F23" s="24">
        <f t="shared" si="5"/>
        <v>0</v>
      </c>
      <c r="G23" s="24">
        <f t="shared" si="4"/>
        <v>0</v>
      </c>
      <c r="H23" s="28">
        <f t="shared" si="1"/>
        <v>0</v>
      </c>
      <c r="J23" s="111" t="s">
        <v>328</v>
      </c>
      <c r="K23" s="13">
        <v>1000</v>
      </c>
      <c r="L23" s="13">
        <v>1000</v>
      </c>
    </row>
    <row r="24" spans="1:12" ht="20.25" customHeight="1" x14ac:dyDescent="0.2">
      <c r="A24" s="26">
        <v>2000</v>
      </c>
      <c r="B24" s="27" t="s">
        <v>290</v>
      </c>
      <c r="C24" s="22">
        <f>IF(COUNTIF('種目別申込一覧表（男子）'!$W$8:$X$58,$B24)&lt;4,0,1)</f>
        <v>0</v>
      </c>
      <c r="D24" s="22">
        <f>COUNT('種目別申込一覧表（女子）'!$N$29)</f>
        <v>0</v>
      </c>
      <c r="E24" s="23">
        <f t="shared" si="0"/>
        <v>0</v>
      </c>
      <c r="F24" s="24">
        <f t="shared" si="5"/>
        <v>0</v>
      </c>
      <c r="G24" s="24">
        <f t="shared" si="4"/>
        <v>0</v>
      </c>
      <c r="H24" s="28">
        <f t="shared" si="1"/>
        <v>0</v>
      </c>
      <c r="J24" s="111" t="s">
        <v>312</v>
      </c>
      <c r="K24" s="13">
        <v>2000</v>
      </c>
      <c r="L24" s="13">
        <v>2000</v>
      </c>
    </row>
    <row r="25" spans="1:12" ht="20.25" customHeight="1" thickBot="1" x14ac:dyDescent="0.25">
      <c r="A25" s="26">
        <v>2000</v>
      </c>
      <c r="B25" s="27" t="s">
        <v>292</v>
      </c>
      <c r="C25" s="22">
        <f>IF(COUNTIF('種目別申込一覧表（男子）'!$W$8:$X$58,$B25)&lt;4,0,1)</f>
        <v>0</v>
      </c>
      <c r="D25" s="22">
        <f>COUNT('種目別申込一覧表（女子）'!$N$35)</f>
        <v>0</v>
      </c>
      <c r="E25" s="23">
        <f t="shared" si="0"/>
        <v>0</v>
      </c>
      <c r="F25" s="24">
        <f t="shared" si="5"/>
        <v>0</v>
      </c>
      <c r="G25" s="24">
        <f t="shared" si="4"/>
        <v>0</v>
      </c>
      <c r="H25" s="28">
        <f t="shared" si="1"/>
        <v>0</v>
      </c>
      <c r="J25" s="111" t="s">
        <v>313</v>
      </c>
      <c r="K25" s="13">
        <v>2000</v>
      </c>
      <c r="L25" s="13">
        <v>2000</v>
      </c>
    </row>
    <row r="26" spans="1:12" ht="24.5" thickTop="1" thickBot="1" x14ac:dyDescent="0.25">
      <c r="A26" s="196" t="s">
        <v>26</v>
      </c>
      <c r="B26" s="197"/>
      <c r="C26" s="29">
        <f t="shared" ref="C26:H26" si="6">SUM(C5:C25)</f>
        <v>0</v>
      </c>
      <c r="D26" s="29">
        <f t="shared" si="6"/>
        <v>0</v>
      </c>
      <c r="E26" s="30">
        <f t="shared" si="6"/>
        <v>0</v>
      </c>
      <c r="F26" s="31">
        <f t="shared" si="6"/>
        <v>0</v>
      </c>
      <c r="G26" s="32">
        <f t="shared" si="6"/>
        <v>0</v>
      </c>
      <c r="H26" s="33">
        <f t="shared" si="6"/>
        <v>0</v>
      </c>
    </row>
    <row r="27" spans="1:12" s="34" customFormat="1" ht="24" thickBot="1" x14ac:dyDescent="0.4">
      <c r="G27" s="35" t="s">
        <v>27</v>
      </c>
      <c r="H27" s="36">
        <f>IF(E26=0,0,2000+VLOOKUP(申込書!D4,分担金!$A$1:$B$71,2,FALSE)* 200)</f>
        <v>0</v>
      </c>
      <c r="K27" s="37"/>
      <c r="L27" s="37"/>
    </row>
    <row r="28" spans="1:12" s="34" customFormat="1" ht="24.5" thickTop="1" thickBot="1" x14ac:dyDescent="0.4">
      <c r="G28" s="38" t="s">
        <v>28</v>
      </c>
      <c r="H28" s="39">
        <f>H26+H27</f>
        <v>0</v>
      </c>
    </row>
    <row r="29" spans="1:12" x14ac:dyDescent="0.3">
      <c r="K29" s="37"/>
      <c r="L29" s="37"/>
    </row>
    <row r="30" spans="1:12" hidden="1" x14ac:dyDescent="0.3">
      <c r="K30" s="37"/>
      <c r="L30" s="37"/>
    </row>
    <row r="31" spans="1:12" hidden="1" x14ac:dyDescent="0.2"/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</sheetData>
  <sheetProtection algorithmName="SHA-512" hashValue="1AoW9adVeHn4XgztUcClaFXMf1ATG9sKkhL7yk4disTfZikvfegUrKGLtTunKu7tdZ5jhJjrl2AUwgIiGW+H/w==" saltValue="DJLo01eWHCS/e2o7suJE4A==" spinCount="100000" sheet="1" objects="1" scenarios="1"/>
  <mergeCells count="7">
    <mergeCell ref="A3:A4"/>
    <mergeCell ref="B3:B4"/>
    <mergeCell ref="A26:B26"/>
    <mergeCell ref="A1:H1"/>
    <mergeCell ref="C3:E3"/>
    <mergeCell ref="F3:H3"/>
    <mergeCell ref="A2:B2"/>
  </mergeCells>
  <phoneticPr fontId="3"/>
  <printOptions horizontalCentered="1"/>
  <pageMargins left="0.39370078740157483" right="0.39370078740157483" top="0.65" bottom="0.78740157480314965" header="0.23622047244094491" footer="0.31496062992125984"/>
  <pageSetup paperSize="9" scale="36" orientation="landscape" verticalDpi="360" r:id="rId1"/>
  <headerFooter alignWithMargins="0">
    <oddHeader>&amp;C&amp;"ＭＳ Ｐ明朝,太字"&amp;24申込人数表</oddHeader>
    <oddFooter>&amp;R&amp;"ＭＳ Ｐ明朝,太字"&amp;16関西学生陸上競技連盟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申込書</vt:lpstr>
      <vt:lpstr>種目別申込一覧表（男子）</vt:lpstr>
      <vt:lpstr>種目別申込一覧表（女子）</vt:lpstr>
      <vt:lpstr>申込人数確認表</vt:lpstr>
      <vt:lpstr>分担金</vt:lpstr>
      <vt:lpstr>master男子</vt:lpstr>
      <vt:lpstr>master女子</vt:lpstr>
      <vt:lpstr>登録情報(男子) </vt:lpstr>
      <vt:lpstr>登録情報(女子)</vt:lpstr>
      <vt:lpstr>'種目別申込一覧表（女子）'!Print_Area</vt:lpstr>
      <vt:lpstr>'種目別申込一覧表（男子）'!Print_Area</vt:lpstr>
      <vt:lpstr>申込書!Print_Area</vt:lpstr>
      <vt:lpstr>申込人数確認表!Print_Area</vt:lpstr>
      <vt:lpstr>'種目別申込一覧表（女子）'!Print_Titles</vt:lpstr>
      <vt:lpstr>'種目別申込一覧表（男子）'!Print_Titles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　吉隆</dc:creator>
  <cp:lastModifiedBy>oonumakyou</cp:lastModifiedBy>
  <cp:lastPrinted>2019-02-11T05:36:13Z</cp:lastPrinted>
  <dcterms:created xsi:type="dcterms:W3CDTF">2006-08-29T12:54:14Z</dcterms:created>
  <dcterms:modified xsi:type="dcterms:W3CDTF">2019-02-28T12:28:01Z</dcterms:modified>
</cp:coreProperties>
</file>